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GAMBOAL\ENERO 23 DE 2013\2019\CIERRE 2018\INGRESOS\"/>
    </mc:Choice>
  </mc:AlternateContent>
  <bookViews>
    <workbookView xWindow="0" yWindow="0" windowWidth="24000" windowHeight="7710" firstSheet="1" activeTab="1"/>
  </bookViews>
  <sheets>
    <sheet name="INGRESOS R.PROPIOS MENSUAL" sheetId="7" state="hidden" r:id="rId1"/>
    <sheet name="INGRESOS R.PROPIOS ACUMULADO" sheetId="5" r:id="rId2"/>
    <sheet name="REPORTE SIIF II" sheetId="6" state="hidden" r:id="rId3"/>
  </sheets>
  <calcPr calcId="171027"/>
  <fileRecoveryPr autoRecover="0"/>
</workbook>
</file>

<file path=xl/calcChain.xml><?xml version="1.0" encoding="utf-8"?>
<calcChain xmlns="http://schemas.openxmlformats.org/spreadsheetml/2006/main">
  <c r="N12" i="5" l="1"/>
  <c r="N11" i="5"/>
  <c r="N9" i="5"/>
  <c r="M12" i="5"/>
  <c r="M11" i="5"/>
  <c r="M9" i="5"/>
  <c r="L12" i="5"/>
  <c r="L11" i="5"/>
  <c r="L10" i="5" s="1"/>
  <c r="L9" i="5"/>
  <c r="O51" i="5"/>
  <c r="N51" i="5"/>
  <c r="M51" i="5"/>
  <c r="L51" i="5"/>
  <c r="O55" i="5"/>
  <c r="O52" i="5" s="1"/>
  <c r="N55" i="5"/>
  <c r="N52" i="5" s="1"/>
  <c r="M55" i="5"/>
  <c r="M52" i="5" s="1"/>
  <c r="L55" i="5"/>
  <c r="L52" i="5" s="1"/>
  <c r="L8" i="5" l="1"/>
  <c r="M10" i="5"/>
  <c r="M8" i="5" s="1"/>
  <c r="N10" i="5"/>
  <c r="N8" i="5" s="1"/>
  <c r="O12" i="5"/>
  <c r="O11" i="5"/>
  <c r="O9" i="5"/>
  <c r="O10" i="5" l="1"/>
  <c r="O8" i="5"/>
  <c r="K12" i="5"/>
  <c r="K11" i="5"/>
  <c r="K9" i="5"/>
  <c r="K55" i="5"/>
  <c r="K52" i="5"/>
  <c r="K51" i="5"/>
  <c r="K10" i="5" l="1"/>
  <c r="K8" i="5" s="1"/>
  <c r="J12" i="5"/>
  <c r="J11" i="5"/>
  <c r="J10" i="5"/>
  <c r="J9" i="5"/>
  <c r="I12" i="5"/>
  <c r="I11" i="5"/>
  <c r="I10" i="5"/>
  <c r="I9" i="5"/>
  <c r="H12" i="5"/>
  <c r="H11" i="5"/>
  <c r="H10" i="5" s="1"/>
  <c r="H9" i="5"/>
  <c r="I55" i="5"/>
  <c r="I52" i="5" s="1"/>
  <c r="I51" i="5"/>
  <c r="H55" i="5"/>
  <c r="H52" i="5" s="1"/>
  <c r="H51" i="5"/>
  <c r="I8" i="5" l="1"/>
  <c r="J8" i="5"/>
  <c r="H8" i="5"/>
  <c r="J55" i="5"/>
  <c r="J52" i="5" s="1"/>
  <c r="J51" i="5"/>
  <c r="G12" i="5" l="1"/>
  <c r="G11" i="5"/>
  <c r="G9" i="5"/>
  <c r="G55" i="5"/>
  <c r="G52" i="5" s="1"/>
  <c r="G51" i="5"/>
  <c r="G10" i="5" l="1"/>
  <c r="G8" i="5" s="1"/>
  <c r="F12" i="5"/>
  <c r="F11" i="5"/>
  <c r="F10" i="5" s="1"/>
  <c r="F9" i="5"/>
  <c r="F55" i="5"/>
  <c r="F52" i="5" s="1"/>
  <c r="F51" i="5"/>
  <c r="F8" i="5" l="1"/>
  <c r="C10" i="5"/>
  <c r="E55" i="5"/>
  <c r="E52" i="5" s="1"/>
  <c r="E51" i="5"/>
  <c r="K63" i="7"/>
  <c r="K61" i="7"/>
  <c r="C46" i="5"/>
  <c r="C45" i="5"/>
  <c r="C54" i="5"/>
  <c r="C53" i="5"/>
  <c r="E12" i="5"/>
  <c r="E11" i="5"/>
  <c r="D12" i="5"/>
  <c r="D11" i="5"/>
  <c r="E9" i="5"/>
  <c r="D9" i="5"/>
  <c r="C9" i="5"/>
  <c r="C8" i="5"/>
  <c r="J63" i="7"/>
  <c r="J61" i="7"/>
  <c r="I63" i="7"/>
  <c r="I61" i="7"/>
  <c r="L63" i="7"/>
  <c r="L61" i="7"/>
  <c r="H63" i="7"/>
  <c r="H61" i="7"/>
  <c r="C61" i="7"/>
  <c r="C62" i="7"/>
  <c r="C63" i="7"/>
  <c r="C64" i="7"/>
  <c r="C65" i="7"/>
  <c r="D51" i="5"/>
  <c r="C51" i="5" s="1"/>
  <c r="C16" i="7"/>
  <c r="C18" i="7"/>
  <c r="D19" i="7"/>
  <c r="D17" i="7"/>
  <c r="E19" i="7"/>
  <c r="F19" i="7"/>
  <c r="F17" i="7"/>
  <c r="C20" i="7"/>
  <c r="C21" i="7"/>
  <c r="C60" i="7"/>
  <c r="P10" i="7"/>
  <c r="P8" i="7"/>
  <c r="O10" i="7"/>
  <c r="O8" i="7"/>
  <c r="N10" i="7"/>
  <c r="N8" i="7"/>
  <c r="M10" i="7"/>
  <c r="M8" i="7"/>
  <c r="L10" i="7"/>
  <c r="L8" i="7"/>
  <c r="I10" i="7"/>
  <c r="I8" i="7"/>
  <c r="H10" i="7"/>
  <c r="H8" i="7"/>
  <c r="F10" i="7"/>
  <c r="F8" i="7"/>
  <c r="E10" i="7"/>
  <c r="E8" i="7"/>
  <c r="D10" i="7"/>
  <c r="D8" i="7"/>
  <c r="C10" i="7"/>
  <c r="C19" i="7"/>
  <c r="E17" i="7"/>
  <c r="C8" i="7"/>
  <c r="C17" i="7"/>
  <c r="D55" i="5"/>
  <c r="C55" i="5" s="1"/>
  <c r="D52" i="5" l="1"/>
  <c r="C52" i="5" s="1"/>
  <c r="E10" i="5"/>
  <c r="E8" i="5" s="1"/>
  <c r="D10" i="5"/>
  <c r="D8" i="5" s="1"/>
</calcChain>
</file>

<file path=xl/sharedStrings.xml><?xml version="1.0" encoding="utf-8"?>
<sst xmlns="http://schemas.openxmlformats.org/spreadsheetml/2006/main" count="770" uniqueCount="184">
  <si>
    <t>Julio</t>
  </si>
  <si>
    <t>Agosto</t>
  </si>
  <si>
    <t>Ingresos de los establecimientos públicos</t>
  </si>
  <si>
    <t>Ingresos corrientes</t>
  </si>
  <si>
    <t>Recursos de capital</t>
  </si>
  <si>
    <t>Recursos del balance</t>
  </si>
  <si>
    <t>Rendimientos financieros</t>
  </si>
  <si>
    <t>Aspecto / Variable</t>
  </si>
  <si>
    <t>AFORO</t>
  </si>
  <si>
    <t>Aforo</t>
  </si>
  <si>
    <t>Enero</t>
  </si>
  <si>
    <t>Febrero</t>
  </si>
  <si>
    <t>Marzo</t>
  </si>
  <si>
    <t>Abril</t>
  </si>
  <si>
    <t>Mayo</t>
  </si>
  <si>
    <t>Junio</t>
  </si>
  <si>
    <t>Fuente: SIIF II</t>
  </si>
  <si>
    <t>Ruta: REPORTES/ING/INFORMES/INFORMES DE EJECUCION PRESUPUESTAL</t>
  </si>
  <si>
    <t>Direccion de Gestión de Recursos y Administración Económica</t>
  </si>
  <si>
    <t>Subdirección de Gestión de Recursos Financieros</t>
  </si>
  <si>
    <t>Coordinación de Presupuesto</t>
  </si>
  <si>
    <t>Septiembre</t>
  </si>
  <si>
    <t>Octubre</t>
  </si>
  <si>
    <t>INFORME DE INGRESOS RECURSOS PROPIOS MENSUAL UAE DIAN ACUMULADO 2015 (EN MILLONES DE PESOS)</t>
  </si>
  <si>
    <t>Noviembre</t>
  </si>
  <si>
    <t>Diciembre</t>
  </si>
  <si>
    <t>Nota: total reintegros y otros recursos no apropiados a la fecha $519.31 millones</t>
  </si>
  <si>
    <t>Observación: De acuerdo a circular externa 010 de la administración SIIF Nación el mes de Marzo 2015 ya se encuentra bloqueado para realizar registros de ingresos.</t>
  </si>
  <si>
    <t>Reporte Ejecución de Ingresos Agregada</t>
  </si>
  <si>
    <t>Usuario Solicitante:</t>
  </si>
  <si>
    <t>MHdgamboa</t>
  </si>
  <si>
    <t>DAVID ANDRES GAMBOA LUNA</t>
  </si>
  <si>
    <t>Unidad ó Subunidad Ejecutora Solicitante:</t>
  </si>
  <si>
    <t>13-10-00</t>
  </si>
  <si>
    <t>UNIDAD ADMINISTRATIVA ESPECIAL DIRECCION DE IMPUESTOS Y ADUANAS NACIONALES</t>
  </si>
  <si>
    <t>Fecha y Hora Sistema:</t>
  </si>
  <si>
    <t>Año Fiscal</t>
  </si>
  <si>
    <t>2015</t>
  </si>
  <si>
    <t/>
  </si>
  <si>
    <t>Vigencia Fiscal</t>
  </si>
  <si>
    <t>Actual</t>
  </si>
  <si>
    <t>Mes</t>
  </si>
  <si>
    <t>Tipo Reporte</t>
  </si>
  <si>
    <t>Detalle</t>
  </si>
  <si>
    <t>Posición Institucional .</t>
  </si>
  <si>
    <t>13-10-00 - UNIDAD ADMINISTRATIVA ESPECIAL DIRECCION DE IMPUESTOS Y ADUANAS NACIONALES</t>
  </si>
  <si>
    <t>Nivel Catálogo de Ingresos:</t>
  </si>
  <si>
    <t>Desagregado</t>
  </si>
  <si>
    <t>Fuente de Financiación:</t>
  </si>
  <si>
    <t>Nación y Propios</t>
  </si>
  <si>
    <t>Situación de Fondos:</t>
  </si>
  <si>
    <t>CSF y SSF</t>
  </si>
  <si>
    <t>IDENTIFICACION</t>
  </si>
  <si>
    <t>DESCRIPCION</t>
  </si>
  <si>
    <t>Niv1</t>
  </si>
  <si>
    <t>Niv2</t>
  </si>
  <si>
    <t>Niv3</t>
  </si>
  <si>
    <t>Niv4</t>
  </si>
  <si>
    <t>Num</t>
  </si>
  <si>
    <t>Con</t>
  </si>
  <si>
    <t>Des1</t>
  </si>
  <si>
    <t>Des2</t>
  </si>
  <si>
    <t>Des3</t>
  </si>
  <si>
    <t>Des4</t>
  </si>
  <si>
    <t>Descripción</t>
  </si>
  <si>
    <t>AFORO INICIAL</t>
  </si>
  <si>
    <t>MODIFICACIONES AFORO</t>
  </si>
  <si>
    <t>AFORO VIGENTE</t>
  </si>
  <si>
    <t>RECAUDO EN EFECTIVO MES</t>
  </si>
  <si>
    <t>RECAUDO EN EFECTIVO ACUMULADO</t>
  </si>
  <si>
    <t>DEVOLUCIONES PAGADAS ACUMULADAS</t>
  </si>
  <si>
    <t>RECAUDO EN EFECTIVO ACUMULADO NETO</t>
  </si>
  <si>
    <t>SALDO DE AFORO POR RECAUDAR</t>
  </si>
  <si>
    <t>2</t>
  </si>
  <si>
    <t>RECURSOS DE CAPITAL DE LA NACION</t>
  </si>
  <si>
    <t>0,00</t>
  </si>
  <si>
    <t>8</t>
  </si>
  <si>
    <t>REINTEGROS Y OTROS RECURSOS NO APROPIADOS</t>
  </si>
  <si>
    <t>0</t>
  </si>
  <si>
    <t>1</t>
  </si>
  <si>
    <t>5</t>
  </si>
  <si>
    <t>INTERES DE MORA</t>
  </si>
  <si>
    <t>9</t>
  </si>
  <si>
    <t>REINTEGROS VIGENCIAS ANTERIORES</t>
  </si>
  <si>
    <t>REINTEGROS VIGENCIAS ANTERIORES-FUNCIONAMIENTO</t>
  </si>
  <si>
    <t>4</t>
  </si>
  <si>
    <t>REINTEGRO INCAPACIDADES VIGENCIAS ANTERIORES</t>
  </si>
  <si>
    <t>3</t>
  </si>
  <si>
    <t>I-INGRESOS DE LOS ESTABLECIMIENTOS PUBLICOS</t>
  </si>
  <si>
    <t>10.963.300.000,00</t>
  </si>
  <si>
    <t xml:space="preserve"> A-INGRESOS CORRIENTES</t>
  </si>
  <si>
    <t>4.318.300.000,00</t>
  </si>
  <si>
    <t>NO TRIBUTARIOS</t>
  </si>
  <si>
    <t>VENTA DE BIENES Y SERVICIOS</t>
  </si>
  <si>
    <t>OTROS INGRESOS</t>
  </si>
  <si>
    <t>EXTRAORDINARIOS</t>
  </si>
  <si>
    <t>RECUPERACIONES</t>
  </si>
  <si>
    <t>APROVECHAMIENTOS</t>
  </si>
  <si>
    <t>B-RECURSOS DE CAPITAL</t>
  </si>
  <si>
    <t>6.645.000.000,00</t>
  </si>
  <si>
    <t>RENDIMIENTOS FINANCIEROS</t>
  </si>
  <si>
    <t>RENDIMIENTOS FINANCIEROS CUENTAS BANCARIAS</t>
  </si>
  <si>
    <t>7</t>
  </si>
  <si>
    <t>RENDIMIENTOS FINANCIEROS DE INVERSIONES</t>
  </si>
  <si>
    <t>RECURSOS DEL BALANCE</t>
  </si>
  <si>
    <t>EXCEDENTES FINANCIEROS</t>
  </si>
  <si>
    <t>-6.645.000.000,00</t>
  </si>
  <si>
    <t>INFORME DE INGRESOS RECURSOS PROPIOS MENSUAL UAE DIAN 2015 (EN MILLONES DE PESOS)</t>
  </si>
  <si>
    <t>AFORO INGRESOS CORRIENTES</t>
  </si>
  <si>
    <t>AFORO RECURSOS CAPITAL</t>
  </si>
  <si>
    <t>AFORO TOTAL</t>
  </si>
  <si>
    <t>TOTAL RECAUDO</t>
  </si>
  <si>
    <t>Recaudo Ingresos corrientes</t>
  </si>
  <si>
    <t>Total Recaudo Ingresos Recursos de Capital</t>
  </si>
  <si>
    <t>6</t>
  </si>
  <si>
    <t>APORTES DE OTRAS ENTIDADES</t>
  </si>
  <si>
    <t>APORTE CAPACIDAD OPERATIVA</t>
  </si>
  <si>
    <t>TASAS, MULTAS Y CONTRIBUCIONES</t>
  </si>
  <si>
    <t>215.517,00</t>
  </si>
  <si>
    <t>-215.517,00</t>
  </si>
  <si>
    <t>TASAS</t>
  </si>
  <si>
    <t>ARRENDAMIENTOS</t>
  </si>
  <si>
    <t>OPERACIONES COMERCIALES</t>
  </si>
  <si>
    <t>BIENES COMERCIALIZADOS</t>
  </si>
  <si>
    <t>ESPECIES VALORADAS</t>
  </si>
  <si>
    <t>INGRESOS CORRIENTES</t>
  </si>
  <si>
    <t>TOTAL</t>
  </si>
  <si>
    <t>RECURSOS DE CAPITAL</t>
  </si>
  <si>
    <t>RECAUDO</t>
  </si>
  <si>
    <t>CONCEPTO</t>
  </si>
  <si>
    <t>DATOS A ACTUALIZAR</t>
  </si>
  <si>
    <t>2015-10-16-7:36 a. m.</t>
  </si>
  <si>
    <t>140.840.802,00</t>
  </si>
  <si>
    <t>2.053.372.316,70</t>
  </si>
  <si>
    <t>-2.053.372.316,70</t>
  </si>
  <si>
    <t>8.118.533,00</t>
  </si>
  <si>
    <t>9.468.099,00</t>
  </si>
  <si>
    <t>-9.468.099,00</t>
  </si>
  <si>
    <t>132.722.269,00</t>
  </si>
  <si>
    <t>2.043.904.217,70</t>
  </si>
  <si>
    <t>-2.043.904.217,70</t>
  </si>
  <si>
    <t>1.235.000,00</t>
  </si>
  <si>
    <t>130.937.672,00</t>
  </si>
  <si>
    <t>-130.937.672,00</t>
  </si>
  <si>
    <t>131.487.269,00</t>
  </si>
  <si>
    <t>1.912.966.545,70</t>
  </si>
  <si>
    <t>-1.912.966.545,70</t>
  </si>
  <si>
    <t>442.197.775,17</t>
  </si>
  <si>
    <t>12.982.167.625,56</t>
  </si>
  <si>
    <t>-2.018.867.625,56</t>
  </si>
  <si>
    <t>139.507.795,00</t>
  </si>
  <si>
    <t>5.825.500.703,17</t>
  </si>
  <si>
    <t>-1.507.200.703,17</t>
  </si>
  <si>
    <t>96.759.779,00</t>
  </si>
  <si>
    <t>896.170.790,23</t>
  </si>
  <si>
    <t>-896.170.790,23</t>
  </si>
  <si>
    <t>42.748.016,00</t>
  </si>
  <si>
    <t>4.929.114.395,94</t>
  </si>
  <si>
    <t>-4.929.114.395,94</t>
  </si>
  <si>
    <t>24.220.093,00</t>
  </si>
  <si>
    <t>300.213.373,80</t>
  </si>
  <si>
    <t>-300.213.373,80</t>
  </si>
  <si>
    <t>18.527.923,00</t>
  </si>
  <si>
    <t>4.628.901.022,14</t>
  </si>
  <si>
    <t>-4.628.901.022,14</t>
  </si>
  <si>
    <t>302.689.980,17</t>
  </si>
  <si>
    <t>7.156.666.922,39</t>
  </si>
  <si>
    <t>-511.666.922,39</t>
  </si>
  <si>
    <t>511.666.922,39</t>
  </si>
  <si>
    <t>3.919,90</t>
  </si>
  <si>
    <t>1.930.235,41</t>
  </si>
  <si>
    <t>-1.930.235,41</t>
  </si>
  <si>
    <t>302.686.060,27</t>
  </si>
  <si>
    <t>509.736.686,98</t>
  </si>
  <si>
    <t>-509.736.686,98</t>
  </si>
  <si>
    <t>Nota: total reintegros y otros recursos no apropiados a la fecha $2.053,37 millones</t>
  </si>
  <si>
    <t>Observación: De acuerdo a circular externa 022 de la administración SIIF Nación que dio alcance a la circular externa 019, el mes de Septiembre 2015 estaba habilitado para registros de recaudo hasta el 15 de Octubre 2015</t>
  </si>
  <si>
    <t>INFORME DE INGRESOS RECURSOS PROPIOS MENSUAL UAE DIAN ACUMULADO 2018 (EN MILLONES DE PESOS)</t>
  </si>
  <si>
    <t>enero</t>
  </si>
  <si>
    <t>febrero</t>
  </si>
  <si>
    <t>marzo</t>
  </si>
  <si>
    <t>abril</t>
  </si>
  <si>
    <t>Excedentes financieros</t>
  </si>
  <si>
    <t>Rendimientos Financieros y otros recursos del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</si>
</sst>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_);_(* \(#,##0\);_(* &quot;-&quot;??_);_(@_)"/>
    <numFmt numFmtId="166" formatCode="#,##0.00,,"/>
    <numFmt numFmtId="167" formatCode="#,##0.0"/>
  </numFmts>
  <fonts count="33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ndalus"/>
      <family val="1"/>
    </font>
    <font>
      <sz val="11"/>
      <color theme="1"/>
      <name val="Andalus"/>
      <family val="1"/>
    </font>
    <font>
      <b/>
      <sz val="14"/>
      <color theme="0"/>
      <name val="Andalus"/>
      <family val="1"/>
    </font>
    <font>
      <sz val="11"/>
      <color theme="0"/>
      <name val="Calibri"/>
      <family val="2"/>
    </font>
    <font>
      <sz val="11"/>
      <color theme="0"/>
      <name val="Andalus"/>
      <family val="1"/>
    </font>
    <font>
      <b/>
      <sz val="9"/>
      <color theme="0"/>
      <name val="Andalus"/>
      <family val="1"/>
    </font>
    <font>
      <sz val="11"/>
      <name val="Calibri"/>
      <family val="2"/>
    </font>
    <font>
      <b/>
      <sz val="12"/>
      <color rgb="FF2D77C2"/>
      <name val="Arial"/>
      <family val="2"/>
    </font>
    <font>
      <sz val="8"/>
      <color rgb="FF2D77C2"/>
      <name val="Arial"/>
      <family val="2"/>
    </font>
    <font>
      <sz val="8"/>
      <color rgb="FF000000"/>
      <name val="Arial"/>
      <family val="2"/>
    </font>
    <font>
      <b/>
      <sz val="7"/>
      <color rgb="FFFFFFFF"/>
      <name val="Arial Narrow"/>
      <family val="2"/>
    </font>
    <font>
      <b/>
      <sz val="7"/>
      <color rgb="FF000000"/>
      <name val="Arial Narrow"/>
      <family val="2"/>
    </font>
    <font>
      <sz val="10"/>
      <color rgb="FF000000"/>
      <name val="Arial"/>
      <family val="2"/>
    </font>
    <font>
      <b/>
      <sz val="12"/>
      <color theme="0"/>
      <name val="Andalus"/>
      <family val="1"/>
    </font>
    <font>
      <b/>
      <sz val="12"/>
      <color theme="0"/>
      <name val="Arial"/>
      <family val="2"/>
    </font>
    <font>
      <sz val="11"/>
      <name val="Calibri"/>
      <family val="2"/>
    </font>
    <font>
      <b/>
      <sz val="11"/>
      <color theme="0"/>
      <name val="Arial"/>
      <family val="2"/>
    </font>
    <font>
      <b/>
      <sz val="16"/>
      <color theme="0"/>
      <name val="Arial"/>
      <family val="2"/>
    </font>
    <font>
      <b/>
      <sz val="20"/>
      <color theme="0"/>
      <name val="Calibri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2D77C2"/>
        <bgColor rgb="FF2D77C2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00800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2D77C2"/>
      </left>
      <right/>
      <top style="thin">
        <color rgb="FF2D77C2"/>
      </top>
      <bottom/>
      <diagonal/>
    </border>
    <border>
      <left/>
      <right/>
      <top style="thin">
        <color rgb="FF2D77C2"/>
      </top>
      <bottom/>
      <diagonal/>
    </border>
    <border>
      <left/>
      <right style="thin">
        <color rgb="FF2D77C2"/>
      </right>
      <top style="thin">
        <color rgb="FF2D77C2"/>
      </top>
      <bottom/>
      <diagonal/>
    </border>
    <border>
      <left style="thin">
        <color rgb="FF2D77C2"/>
      </left>
      <right/>
      <top/>
      <bottom/>
      <diagonal/>
    </border>
    <border>
      <left/>
      <right style="thin">
        <color rgb="FF2D77C2"/>
      </right>
      <top/>
      <bottom/>
      <diagonal/>
    </border>
    <border>
      <left style="thin">
        <color rgb="FF2D77C2"/>
      </left>
      <right/>
      <top/>
      <bottom style="thin">
        <color rgb="FF2D77C2"/>
      </bottom>
      <diagonal/>
    </border>
    <border>
      <left/>
      <right/>
      <top/>
      <bottom style="thin">
        <color rgb="FF2D77C2"/>
      </bottom>
      <diagonal/>
    </border>
    <border>
      <left/>
      <right style="thin">
        <color rgb="FF2D77C2"/>
      </right>
      <top/>
      <bottom style="thin">
        <color rgb="FF2D77C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46">
    <xf numFmtId="0" fontId="1" fillId="0" borderId="0" xfId="0" applyFont="1" applyFill="1" applyBorder="1"/>
    <xf numFmtId="164" fontId="1" fillId="0" borderId="0" xfId="1" applyFont="1" applyFill="1" applyBorder="1"/>
    <xf numFmtId="0" fontId="1" fillId="0" borderId="0" xfId="0" applyFont="1" applyFill="1" applyBorder="1"/>
    <xf numFmtId="0" fontId="3" fillId="3" borderId="1" xfId="0" applyFont="1" applyFill="1" applyBorder="1" applyAlignment="1">
      <alignment horizontal="center"/>
    </xf>
    <xf numFmtId="164" fontId="3" fillId="3" borderId="1" xfId="1" applyFont="1" applyFill="1" applyBorder="1"/>
    <xf numFmtId="0" fontId="3" fillId="3" borderId="0" xfId="0" applyFont="1" applyFill="1" applyBorder="1"/>
    <xf numFmtId="0" fontId="6" fillId="3" borderId="0" xfId="0" applyFont="1" applyFill="1" applyBorder="1"/>
    <xf numFmtId="164" fontId="6" fillId="3" borderId="0" xfId="1" applyFont="1" applyFill="1" applyBorder="1"/>
    <xf numFmtId="0" fontId="3" fillId="3" borderId="1" xfId="0" applyFont="1" applyFill="1" applyBorder="1"/>
    <xf numFmtId="164" fontId="3" fillId="3" borderId="1" xfId="1" applyFont="1" applyFill="1" applyBorder="1" applyAlignment="1">
      <alignment horizontal="center"/>
    </xf>
    <xf numFmtId="0" fontId="7" fillId="3" borderId="1" xfId="0" applyFont="1" applyFill="1" applyBorder="1"/>
    <xf numFmtId="3" fontId="7" fillId="3" borderId="1" xfId="0" applyNumberFormat="1" applyFont="1" applyFill="1" applyBorder="1"/>
    <xf numFmtId="165" fontId="7" fillId="3" borderId="1" xfId="1" applyNumberFormat="1" applyFont="1" applyFill="1" applyBorder="1"/>
    <xf numFmtId="0" fontId="3" fillId="4" borderId="1" xfId="0" applyFont="1" applyFill="1" applyBorder="1" applyAlignment="1">
      <alignment horizontal="center"/>
    </xf>
    <xf numFmtId="17" fontId="3" fillId="4" borderId="1" xfId="0" applyNumberFormat="1" applyFont="1" applyFill="1" applyBorder="1" applyAlignment="1">
      <alignment horizontal="center"/>
    </xf>
    <xf numFmtId="164" fontId="3" fillId="4" borderId="1" xfId="1" applyFont="1" applyFill="1" applyBorder="1"/>
    <xf numFmtId="166" fontId="3" fillId="4" borderId="1" xfId="1" applyNumberFormat="1" applyFont="1" applyFill="1" applyBorder="1"/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6" xfId="0" applyFont="1" applyFill="1" applyBorder="1"/>
    <xf numFmtId="0" fontId="5" fillId="4" borderId="6" xfId="0" applyFont="1" applyFill="1" applyBorder="1" applyAlignment="1"/>
    <xf numFmtId="0" fontId="5" fillId="4" borderId="4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5" fillId="4" borderId="0" xfId="0" applyFont="1" applyFill="1" applyBorder="1"/>
    <xf numFmtId="0" fontId="5" fillId="4" borderId="0" xfId="0" applyFont="1" applyFill="1" applyBorder="1" applyAlignment="1"/>
    <xf numFmtId="0" fontId="5" fillId="4" borderId="3" xfId="0" applyFont="1" applyFill="1" applyBorder="1"/>
    <xf numFmtId="0" fontId="5" fillId="4" borderId="3" xfId="0" applyFont="1" applyFill="1" applyBorder="1" applyAlignment="1"/>
    <xf numFmtId="0" fontId="4" fillId="2" borderId="1" xfId="0" applyFont="1" applyFill="1" applyBorder="1"/>
    <xf numFmtId="164" fontId="4" fillId="2" borderId="1" xfId="1" applyFont="1" applyFill="1" applyBorder="1"/>
    <xf numFmtId="166" fontId="4" fillId="2" borderId="1" xfId="1" applyNumberFormat="1" applyFont="1" applyFill="1" applyBorder="1"/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166" fontId="3" fillId="7" borderId="1" xfId="1" applyNumberFormat="1" applyFont="1" applyFill="1" applyBorder="1"/>
    <xf numFmtId="0" fontId="1" fillId="0" borderId="0" xfId="0" applyFont="1" applyFill="1" applyBorder="1"/>
    <xf numFmtId="0" fontId="5" fillId="4" borderId="3" xfId="0" applyFont="1" applyFill="1" applyBorder="1" applyAlignment="1">
      <alignment horizontal="center"/>
    </xf>
    <xf numFmtId="0" fontId="1" fillId="0" borderId="0" xfId="0" applyFont="1" applyFill="1" applyBorder="1"/>
    <xf numFmtId="0" fontId="5" fillId="4" borderId="3" xfId="0" applyFont="1" applyFill="1" applyBorder="1" applyAlignment="1">
      <alignment horizontal="center"/>
    </xf>
    <xf numFmtId="0" fontId="1" fillId="0" borderId="0" xfId="0" applyFont="1" applyFill="1" applyBorder="1"/>
    <xf numFmtId="0" fontId="9" fillId="0" borderId="7" xfId="0" applyNumberFormat="1" applyFont="1" applyFill="1" applyBorder="1" applyAlignment="1">
      <alignment vertical="top" wrapText="1"/>
    </xf>
    <xf numFmtId="0" fontId="9" fillId="0" borderId="8" xfId="0" applyNumberFormat="1" applyFont="1" applyFill="1" applyBorder="1" applyAlignment="1">
      <alignment vertical="top" wrapText="1"/>
    </xf>
    <xf numFmtId="0" fontId="9" fillId="0" borderId="9" xfId="0" applyNumberFormat="1" applyFont="1" applyFill="1" applyBorder="1" applyAlignment="1">
      <alignment vertical="top" wrapText="1"/>
    </xf>
    <xf numFmtId="0" fontId="9" fillId="0" borderId="0" xfId="0" applyFont="1" applyFill="1" applyBorder="1"/>
    <xf numFmtId="0" fontId="9" fillId="0" borderId="10" xfId="0" applyNumberFormat="1" applyFont="1" applyFill="1" applyBorder="1" applyAlignment="1">
      <alignment vertical="top" wrapText="1"/>
    </xf>
    <xf numFmtId="0" fontId="9" fillId="0" borderId="11" xfId="0" applyNumberFormat="1" applyFont="1" applyFill="1" applyBorder="1" applyAlignment="1">
      <alignment vertical="top" wrapText="1"/>
    </xf>
    <xf numFmtId="0" fontId="9" fillId="0" borderId="12" xfId="0" applyNumberFormat="1" applyFont="1" applyFill="1" applyBorder="1" applyAlignment="1">
      <alignment vertical="top" wrapText="1"/>
    </xf>
    <xf numFmtId="0" fontId="9" fillId="0" borderId="13" xfId="0" applyNumberFormat="1" applyFont="1" applyFill="1" applyBorder="1" applyAlignment="1">
      <alignment vertical="top" wrapText="1"/>
    </xf>
    <xf numFmtId="0" fontId="9" fillId="0" borderId="14" xfId="0" applyNumberFormat="1" applyFont="1" applyFill="1" applyBorder="1" applyAlignment="1">
      <alignment vertical="top" wrapText="1"/>
    </xf>
    <xf numFmtId="0" fontId="15" fillId="0" borderId="0" xfId="0" applyNumberFormat="1" applyFont="1" applyFill="1" applyBorder="1" applyAlignment="1">
      <alignment vertical="top" wrapText="1" readingOrder="1"/>
    </xf>
    <xf numFmtId="0" fontId="14" fillId="0" borderId="0" xfId="0" applyNumberFormat="1" applyFont="1" applyFill="1" applyBorder="1" applyAlignment="1">
      <alignment vertical="top" wrapText="1" readingOrder="1"/>
    </xf>
    <xf numFmtId="0" fontId="13" fillId="6" borderId="19" xfId="0" applyNumberFormat="1" applyFont="1" applyFill="1" applyBorder="1" applyAlignment="1">
      <alignment horizontal="center" wrapText="1" readingOrder="1"/>
    </xf>
    <xf numFmtId="0" fontId="14" fillId="0" borderId="15" xfId="0" applyNumberFormat="1" applyFont="1" applyFill="1" applyBorder="1" applyAlignment="1">
      <alignment vertical="top" wrapText="1" readingOrder="1"/>
    </xf>
    <xf numFmtId="0" fontId="14" fillId="0" borderId="15" xfId="0" applyNumberFormat="1" applyFont="1" applyFill="1" applyBorder="1" applyAlignment="1">
      <alignment horizontal="right" vertical="top" wrapText="1" readingOrder="1"/>
    </xf>
    <xf numFmtId="0" fontId="14" fillId="8" borderId="15" xfId="0" applyNumberFormat="1" applyFont="1" applyFill="1" applyBorder="1" applyAlignment="1">
      <alignment vertical="top" wrapText="1" readingOrder="1"/>
    </xf>
    <xf numFmtId="0" fontId="14" fillId="8" borderId="15" xfId="0" applyNumberFormat="1" applyFont="1" applyFill="1" applyBorder="1" applyAlignment="1">
      <alignment horizontal="right" vertical="top" wrapText="1" readingOrder="1"/>
    </xf>
    <xf numFmtId="0" fontId="14" fillId="9" borderId="15" xfId="0" applyNumberFormat="1" applyFont="1" applyFill="1" applyBorder="1" applyAlignment="1">
      <alignment vertical="top" wrapText="1" readingOrder="1"/>
    </xf>
    <xf numFmtId="0" fontId="14" fillId="9" borderId="15" xfId="0" applyNumberFormat="1" applyFont="1" applyFill="1" applyBorder="1" applyAlignment="1">
      <alignment horizontal="right" vertical="top" wrapText="1" readingOrder="1"/>
    </xf>
    <xf numFmtId="0" fontId="1" fillId="0" borderId="27" xfId="0" applyFont="1" applyFill="1" applyBorder="1"/>
    <xf numFmtId="0" fontId="1" fillId="0" borderId="24" xfId="0" applyFont="1" applyFill="1" applyBorder="1"/>
    <xf numFmtId="4" fontId="14" fillId="0" borderId="15" xfId="0" applyNumberFormat="1" applyFont="1" applyFill="1" applyBorder="1" applyAlignment="1">
      <alignment horizontal="right" vertical="top" wrapText="1" readingOrder="1"/>
    </xf>
    <xf numFmtId="4" fontId="14" fillId="9" borderId="15" xfId="0" applyNumberFormat="1" applyFont="1" applyFill="1" applyBorder="1" applyAlignment="1">
      <alignment horizontal="right" vertical="top" wrapText="1" readingOrder="1"/>
    </xf>
    <xf numFmtId="0" fontId="16" fillId="10" borderId="5" xfId="0" applyFont="1" applyFill="1" applyBorder="1" applyAlignment="1">
      <alignment horizontal="center"/>
    </xf>
    <xf numFmtId="0" fontId="17" fillId="10" borderId="6" xfId="0" applyFont="1" applyFill="1" applyBorder="1" applyAlignment="1">
      <alignment vertical="center"/>
    </xf>
    <xf numFmtId="0" fontId="17" fillId="10" borderId="6" xfId="0" applyFont="1" applyFill="1" applyBorder="1"/>
    <xf numFmtId="0" fontId="16" fillId="10" borderId="6" xfId="0" applyFont="1" applyFill="1" applyBorder="1"/>
    <xf numFmtId="0" fontId="16" fillId="10" borderId="0" xfId="0" applyFont="1" applyFill="1" applyBorder="1"/>
    <xf numFmtId="0" fontId="16" fillId="10" borderId="0" xfId="0" applyFont="1" applyFill="1" applyBorder="1" applyAlignment="1">
      <alignment horizontal="center"/>
    </xf>
    <xf numFmtId="0" fontId="16" fillId="10" borderId="6" xfId="0" applyFont="1" applyFill="1" applyBorder="1" applyAlignment="1"/>
    <xf numFmtId="0" fontId="18" fillId="0" borderId="0" xfId="0" applyFont="1" applyFill="1" applyBorder="1"/>
    <xf numFmtId="0" fontId="16" fillId="10" borderId="4" xfId="0" applyFont="1" applyFill="1" applyBorder="1" applyAlignment="1">
      <alignment horizontal="center"/>
    </xf>
    <xf numFmtId="0" fontId="17" fillId="10" borderId="0" xfId="0" applyFont="1" applyFill="1" applyBorder="1" applyAlignment="1">
      <alignment vertical="center"/>
    </xf>
    <xf numFmtId="0" fontId="17" fillId="10" borderId="0" xfId="0" applyFont="1" applyFill="1" applyBorder="1"/>
    <xf numFmtId="0" fontId="16" fillId="10" borderId="0" xfId="0" applyFont="1" applyFill="1" applyBorder="1" applyAlignment="1"/>
    <xf numFmtId="0" fontId="16" fillId="10" borderId="2" xfId="0" applyFont="1" applyFill="1" applyBorder="1" applyAlignment="1">
      <alignment horizontal="center"/>
    </xf>
    <xf numFmtId="0" fontId="17" fillId="10" borderId="3" xfId="0" applyFont="1" applyFill="1" applyBorder="1" applyAlignment="1">
      <alignment vertical="center"/>
    </xf>
    <xf numFmtId="0" fontId="17" fillId="10" borderId="3" xfId="0" applyFont="1" applyFill="1" applyBorder="1"/>
    <xf numFmtId="0" fontId="16" fillId="10" borderId="3" xfId="0" applyFont="1" applyFill="1" applyBorder="1"/>
    <xf numFmtId="0" fontId="16" fillId="10" borderId="3" xfId="0" applyFont="1" applyFill="1" applyBorder="1" applyAlignment="1">
      <alignment horizontal="center"/>
    </xf>
    <xf numFmtId="0" fontId="16" fillId="10" borderId="3" xfId="0" applyFont="1" applyFill="1" applyBorder="1" applyAlignment="1"/>
    <xf numFmtId="0" fontId="18" fillId="0" borderId="0" xfId="0" applyFont="1" applyFill="1" applyBorder="1" applyAlignment="1">
      <alignment vertical="center"/>
    </xf>
    <xf numFmtId="0" fontId="19" fillId="10" borderId="2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4" fontId="23" fillId="2" borderId="1" xfId="0" applyNumberFormat="1" applyFont="1" applyFill="1" applyBorder="1" applyAlignment="1">
      <alignment horizontal="center" vertical="center"/>
    </xf>
    <xf numFmtId="167" fontId="24" fillId="0" borderId="1" xfId="0" applyNumberFormat="1" applyFont="1" applyFill="1" applyBorder="1" applyAlignment="1">
      <alignment horizontal="center" vertical="center"/>
    </xf>
    <xf numFmtId="4" fontId="24" fillId="0" borderId="1" xfId="0" applyNumberFormat="1" applyFont="1" applyFill="1" applyBorder="1" applyAlignment="1">
      <alignment horizontal="center" vertical="center"/>
    </xf>
    <xf numFmtId="167" fontId="26" fillId="0" borderId="1" xfId="0" applyNumberFormat="1" applyFont="1" applyFill="1" applyBorder="1" applyAlignment="1">
      <alignment horizontal="center" vertical="center"/>
    </xf>
    <xf numFmtId="4" fontId="26" fillId="0" borderId="1" xfId="0" applyNumberFormat="1" applyFont="1" applyFill="1" applyBorder="1" applyAlignment="1">
      <alignment horizontal="center" vertical="center"/>
    </xf>
    <xf numFmtId="0" fontId="18" fillId="2" borderId="0" xfId="0" applyFont="1" applyFill="1" applyBorder="1"/>
    <xf numFmtId="0" fontId="28" fillId="0" borderId="0" xfId="0" applyFont="1" applyFill="1" applyBorder="1"/>
    <xf numFmtId="0" fontId="29" fillId="2" borderId="0" xfId="0" applyFont="1" applyFill="1" applyBorder="1"/>
    <xf numFmtId="0" fontId="29" fillId="2" borderId="0" xfId="0" applyFont="1" applyFill="1" applyBorder="1" applyAlignment="1">
      <alignment horizontal="center"/>
    </xf>
    <xf numFmtId="0" fontId="27" fillId="2" borderId="0" xfId="0" applyFont="1" applyFill="1" applyBorder="1" applyAlignment="1">
      <alignment horizontal="center"/>
    </xf>
    <xf numFmtId="0" fontId="30" fillId="2" borderId="0" xfId="0" applyFont="1" applyFill="1" applyBorder="1"/>
    <xf numFmtId="166" fontId="30" fillId="2" borderId="0" xfId="1" applyNumberFormat="1" applyFont="1" applyFill="1" applyBorder="1"/>
    <xf numFmtId="0" fontId="27" fillId="2" borderId="0" xfId="0" applyFont="1" applyFill="1" applyBorder="1"/>
    <xf numFmtId="166" fontId="27" fillId="2" borderId="0" xfId="1" applyNumberFormat="1" applyFont="1" applyFill="1" applyBorder="1"/>
    <xf numFmtId="0" fontId="31" fillId="2" borderId="0" xfId="0" applyFont="1" applyFill="1" applyBorder="1" applyAlignment="1">
      <alignment horizontal="center"/>
    </xf>
    <xf numFmtId="164" fontId="27" fillId="2" borderId="0" xfId="1" applyFont="1" applyFill="1" applyBorder="1"/>
    <xf numFmtId="164" fontId="30" fillId="2" borderId="0" xfId="1" applyFont="1" applyFill="1" applyBorder="1"/>
    <xf numFmtId="166" fontId="4" fillId="2" borderId="23" xfId="1" applyNumberFormat="1" applyFont="1" applyFill="1" applyBorder="1" applyAlignment="1">
      <alignment horizontal="center"/>
    </xf>
    <xf numFmtId="166" fontId="4" fillId="2" borderId="27" xfId="1" applyNumberFormat="1" applyFont="1" applyFill="1" applyBorder="1" applyAlignment="1">
      <alignment horizontal="center"/>
    </xf>
    <xf numFmtId="166" fontId="4" fillId="2" borderId="24" xfId="1" applyNumberFormat="1" applyFont="1" applyFill="1" applyBorder="1" applyAlignment="1">
      <alignment horizontal="center"/>
    </xf>
    <xf numFmtId="0" fontId="8" fillId="5" borderId="0" xfId="0" applyFont="1" applyFill="1" applyBorder="1" applyAlignment="1">
      <alignment horizontal="left"/>
    </xf>
    <xf numFmtId="0" fontId="8" fillId="5" borderId="0" xfId="0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31" fillId="2" borderId="0" xfId="0" applyFont="1" applyFill="1" applyBorder="1" applyAlignment="1">
      <alignment horizontal="center"/>
    </xf>
    <xf numFmtId="0" fontId="20" fillId="10" borderId="25" xfId="0" applyFont="1" applyFill="1" applyBorder="1" applyAlignment="1">
      <alignment horizontal="center" vertical="center" wrapText="1"/>
    </xf>
    <xf numFmtId="0" fontId="20" fillId="10" borderId="26" xfId="0" applyFont="1" applyFill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center" vertical="center" wrapText="1"/>
    </xf>
    <xf numFmtId="0" fontId="25" fillId="2" borderId="23" xfId="0" applyFont="1" applyFill="1" applyBorder="1" applyAlignment="1">
      <alignment horizontal="center" vertical="center"/>
    </xf>
    <xf numFmtId="0" fontId="25" fillId="2" borderId="24" xfId="0" applyFont="1" applyFill="1" applyBorder="1" applyAlignment="1">
      <alignment horizontal="center" vertical="center"/>
    </xf>
    <xf numFmtId="0" fontId="21" fillId="10" borderId="2" xfId="0" applyFont="1" applyFill="1" applyBorder="1" applyAlignment="1">
      <alignment horizontal="center" vertical="center"/>
    </xf>
    <xf numFmtId="0" fontId="21" fillId="10" borderId="3" xfId="0" applyFont="1" applyFill="1" applyBorder="1" applyAlignment="1">
      <alignment horizontal="center" vertical="center"/>
    </xf>
    <xf numFmtId="0" fontId="19" fillId="10" borderId="0" xfId="0" applyFont="1" applyFill="1" applyBorder="1" applyAlignment="1">
      <alignment horizontal="center" vertical="center"/>
    </xf>
    <xf numFmtId="0" fontId="32" fillId="10" borderId="4" xfId="0" applyFont="1" applyFill="1" applyBorder="1" applyAlignment="1">
      <alignment horizontal="center" vertical="center"/>
    </xf>
    <xf numFmtId="0" fontId="32" fillId="10" borderId="0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left"/>
    </xf>
    <xf numFmtId="0" fontId="14" fillId="0" borderId="15" xfId="0" applyNumberFormat="1" applyFont="1" applyFill="1" applyBorder="1" applyAlignment="1">
      <alignment vertical="top" wrapText="1" readingOrder="1"/>
    </xf>
    <xf numFmtId="0" fontId="9" fillId="0" borderId="15" xfId="0" applyFont="1" applyFill="1" applyBorder="1"/>
    <xf numFmtId="0" fontId="14" fillId="0" borderId="15" xfId="0" applyNumberFormat="1" applyFont="1" applyFill="1" applyBorder="1" applyAlignment="1">
      <alignment horizontal="right" vertical="top" wrapText="1" readingOrder="1"/>
    </xf>
    <xf numFmtId="4" fontId="14" fillId="0" borderId="15" xfId="0" applyNumberFormat="1" applyFont="1" applyFill="1" applyBorder="1" applyAlignment="1">
      <alignment horizontal="right" vertical="top" wrapText="1" readingOrder="1"/>
    </xf>
    <xf numFmtId="0" fontId="14" fillId="9" borderId="15" xfId="0" applyNumberFormat="1" applyFont="1" applyFill="1" applyBorder="1" applyAlignment="1">
      <alignment vertical="top" wrapText="1" readingOrder="1"/>
    </xf>
    <xf numFmtId="0" fontId="9" fillId="9" borderId="15" xfId="0" applyFont="1" applyFill="1" applyBorder="1"/>
    <xf numFmtId="0" fontId="14" fillId="9" borderId="15" xfId="0" applyNumberFormat="1" applyFont="1" applyFill="1" applyBorder="1" applyAlignment="1">
      <alignment horizontal="right" vertical="top" wrapText="1" readingOrder="1"/>
    </xf>
    <xf numFmtId="0" fontId="14" fillId="8" borderId="15" xfId="0" applyNumberFormat="1" applyFont="1" applyFill="1" applyBorder="1" applyAlignment="1">
      <alignment vertical="top" wrapText="1" readingOrder="1"/>
    </xf>
    <xf numFmtId="0" fontId="9" fillId="8" borderId="15" xfId="0" applyFont="1" applyFill="1" applyBorder="1"/>
    <xf numFmtId="0" fontId="14" fillId="8" borderId="15" xfId="0" applyNumberFormat="1" applyFont="1" applyFill="1" applyBorder="1" applyAlignment="1">
      <alignment horizontal="right" vertical="top" wrapText="1" readingOrder="1"/>
    </xf>
    <xf numFmtId="4" fontId="14" fillId="9" borderId="15" xfId="0" applyNumberFormat="1" applyFont="1" applyFill="1" applyBorder="1" applyAlignment="1">
      <alignment horizontal="right" vertical="top" wrapText="1" readingOrder="1"/>
    </xf>
    <xf numFmtId="0" fontId="13" fillId="6" borderId="19" xfId="0" applyNumberFormat="1" applyFont="1" applyFill="1" applyBorder="1" applyAlignment="1">
      <alignment horizontal="center" wrapText="1" readingOrder="1"/>
    </xf>
    <xf numFmtId="0" fontId="9" fillId="0" borderId="20" xfId="0" applyNumberFormat="1" applyFont="1" applyFill="1" applyBorder="1" applyAlignment="1">
      <alignment vertical="top" wrapText="1"/>
    </xf>
    <xf numFmtId="0" fontId="9" fillId="0" borderId="21" xfId="0" applyNumberFormat="1" applyFont="1" applyFill="1" applyBorder="1" applyAlignment="1">
      <alignment vertical="top" wrapText="1"/>
    </xf>
    <xf numFmtId="0" fontId="14" fillId="0" borderId="0" xfId="0" applyNumberFormat="1" applyFont="1" applyFill="1" applyBorder="1" applyAlignment="1">
      <alignment vertical="top" wrapText="1" readingOrder="1"/>
    </xf>
    <xf numFmtId="0" fontId="9" fillId="0" borderId="0" xfId="0" applyFont="1" applyFill="1" applyBorder="1"/>
    <xf numFmtId="0" fontId="15" fillId="0" borderId="0" xfId="0" applyNumberFormat="1" applyFont="1" applyFill="1" applyBorder="1" applyAlignment="1">
      <alignment vertical="top" wrapText="1" readingOrder="1"/>
    </xf>
    <xf numFmtId="0" fontId="13" fillId="6" borderId="16" xfId="0" applyNumberFormat="1" applyFont="1" applyFill="1" applyBorder="1" applyAlignment="1">
      <alignment horizontal="left" wrapText="1" readingOrder="1"/>
    </xf>
    <xf numFmtId="0" fontId="9" fillId="0" borderId="17" xfId="0" applyNumberFormat="1" applyFont="1" applyFill="1" applyBorder="1" applyAlignment="1">
      <alignment vertical="top" wrapText="1"/>
    </xf>
    <xf numFmtId="0" fontId="9" fillId="0" borderId="18" xfId="0" applyNumberFormat="1" applyFont="1" applyFill="1" applyBorder="1" applyAlignment="1">
      <alignment vertical="top" wrapText="1"/>
    </xf>
    <xf numFmtId="0" fontId="13" fillId="6" borderId="0" xfId="0" applyNumberFormat="1" applyFont="1" applyFill="1" applyBorder="1" applyAlignment="1">
      <alignment vertical="top" wrapText="1" readingOrder="1"/>
    </xf>
    <xf numFmtId="0" fontId="10" fillId="0" borderId="8" xfId="0" applyNumberFormat="1" applyFont="1" applyFill="1" applyBorder="1" applyAlignment="1">
      <alignment horizontal="center" vertical="top" wrapText="1" readingOrder="1"/>
    </xf>
    <xf numFmtId="0" fontId="9" fillId="0" borderId="8" xfId="0" applyNumberFormat="1" applyFont="1" applyFill="1" applyBorder="1" applyAlignment="1">
      <alignment vertical="top" wrapText="1"/>
    </xf>
    <xf numFmtId="0" fontId="11" fillId="0" borderId="0" xfId="0" applyNumberFormat="1" applyFont="1" applyFill="1" applyBorder="1" applyAlignment="1">
      <alignment vertical="top" wrapText="1" readingOrder="1"/>
    </xf>
    <xf numFmtId="0" fontId="12" fillId="0" borderId="0" xfId="0" applyNumberFormat="1" applyFont="1" applyFill="1" applyBorder="1" applyAlignment="1">
      <alignment vertical="top" wrapText="1" readingOrder="1"/>
    </xf>
    <xf numFmtId="0" fontId="6" fillId="2" borderId="0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00"/>
      <color rgb="FF0099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ndalus" panose="02020603050405020304" pitchFamily="18" charset="-78"/>
                <a:ea typeface="+mn-ea"/>
                <a:cs typeface="Andalus" panose="02020603050405020304" pitchFamily="18" charset="-78"/>
              </a:defRPr>
            </a:pPr>
            <a:r>
              <a:rPr lang="es-CO">
                <a:latin typeface="Andalus" panose="02020603050405020304" pitchFamily="18" charset="-78"/>
                <a:cs typeface="Andalus" panose="02020603050405020304" pitchFamily="18" charset="-78"/>
              </a:rPr>
              <a:t>Informe de Recaudo Ingresos Recursos Propios UAE DIAN Enero -  Marzo 2015  Acumulado                        (En millones de pesos)</a:t>
            </a:r>
          </a:p>
        </c:rich>
      </c:tx>
      <c:layout>
        <c:manualLayout>
          <c:xMode val="edge"/>
          <c:yMode val="edge"/>
          <c:x val="0.13530113072770503"/>
          <c:y val="2.409203610770434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ndalus" panose="02020603050405020304" pitchFamily="18" charset="-78"/>
              <a:ea typeface="+mn-ea"/>
              <a:cs typeface="Andalus" panose="02020603050405020304" pitchFamily="18" charset="-78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5.7806794091757638E-2"/>
          <c:y val="0.13817273080417597"/>
          <c:w val="0.708364884820466"/>
          <c:h val="0.75262673872991859"/>
        </c:manualLayout>
      </c:layout>
      <c:lineChart>
        <c:grouping val="standard"/>
        <c:varyColors val="0"/>
        <c:ser>
          <c:idx val="0"/>
          <c:order val="0"/>
          <c:tx>
            <c:strRef>
              <c:f>'INGRESOS R.PROPIOS MENSUAL'!$B$16</c:f>
              <c:strCache>
                <c:ptCount val="1"/>
                <c:pt idx="0">
                  <c:v>AFORO</c:v>
                </c:pt>
              </c:strCache>
            </c:strRef>
          </c:tx>
          <c:spPr>
            <a:ln w="635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3.3299491959877404E-3"/>
                  <c:y val="-4.16067636653920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2F-4C1C-A32F-6C49139646DE}"/>
                </c:ext>
              </c:extLst>
            </c:dLbl>
            <c:dLbl>
              <c:idx val="1"/>
              <c:layout>
                <c:manualLayout>
                  <c:x val="0"/>
                  <c:y val="-2.54263555732951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2F-4C1C-A32F-6C49139646DE}"/>
                </c:ext>
              </c:extLst>
            </c:dLbl>
            <c:dLbl>
              <c:idx val="2"/>
              <c:layout>
                <c:manualLayout>
                  <c:x val="-2.2199661306585476E-3"/>
                  <c:y val="-2.77378424435946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2F-4C1C-A32F-6C4913964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MENSUAL'!$C$16:$F$16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C62F-4C1C-A32F-6C49139646DE}"/>
            </c:ext>
          </c:extLst>
        </c:ser>
        <c:ser>
          <c:idx val="1"/>
          <c:order val="1"/>
          <c:tx>
            <c:strRef>
              <c:f>'INGRESOS R.PROPIOS MENSUAL'!$B$17</c:f>
              <c:strCache>
                <c:ptCount val="1"/>
                <c:pt idx="0">
                  <c:v>Ingresos de los establecimientos públicos</c:v>
                </c:pt>
              </c:strCache>
            </c:strRef>
          </c:tx>
          <c:spPr>
            <a:ln w="63500" cap="rnd">
              <a:solidFill>
                <a:schemeClr val="accent2"/>
              </a:solidFill>
              <a:round/>
              <a:tailEnd type="stealth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8.1923742240606768E-3"/>
                  <c:y val="-5.8024144663404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2F-4C1C-A32F-6C49139646DE}"/>
                </c:ext>
              </c:extLst>
            </c:dLbl>
            <c:dLbl>
              <c:idx val="1"/>
              <c:layout>
                <c:manualLayout>
                  <c:x val="-3.7983620495566361E-2"/>
                  <c:y val="-6.72700921446029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2F-4C1C-A32F-6C4913964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'INGRESOS R.PROPIOS MENSUAL'!$C$17:$F$17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C62F-4C1C-A32F-6C49139646DE}"/>
            </c:ext>
          </c:extLst>
        </c:ser>
        <c:ser>
          <c:idx val="2"/>
          <c:order val="2"/>
          <c:tx>
            <c:strRef>
              <c:f>'INGRESOS R.PROPIOS MENSUAL'!$B$18</c:f>
              <c:strCache>
                <c:ptCount val="1"/>
                <c:pt idx="0">
                  <c:v>Ingresos corrientes</c:v>
                </c:pt>
              </c:strCache>
            </c:strRef>
          </c:tx>
          <c:spPr>
            <a:ln w="63500" cap="rnd">
              <a:solidFill>
                <a:schemeClr val="accent3"/>
              </a:solidFill>
              <a:round/>
              <a:tailEnd type="stealth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3.7647042166071648E-2"/>
                  <c:y val="-5.10896840525060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62F-4C1C-A32F-6C49139646DE}"/>
                </c:ext>
              </c:extLst>
            </c:dLbl>
            <c:dLbl>
              <c:idx val="1"/>
              <c:layout>
                <c:manualLayout>
                  <c:x val="-5.8837113656788655E-3"/>
                  <c:y val="6.69748770498292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62F-4C1C-A32F-6C49139646DE}"/>
                </c:ext>
              </c:extLst>
            </c:dLbl>
            <c:spPr>
              <a:noFill/>
              <a:ln>
                <a:solidFill>
                  <a:schemeClr val="accent6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'INGRESOS R.PROPIOS MENSUAL'!$C$18:$F$18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C62F-4C1C-A32F-6C49139646DE}"/>
            </c:ext>
          </c:extLst>
        </c:ser>
        <c:ser>
          <c:idx val="3"/>
          <c:order val="3"/>
          <c:tx>
            <c:strRef>
              <c:f>'INGRESOS R.PROPIOS MENSUAL'!$B$19</c:f>
              <c:strCache>
                <c:ptCount val="1"/>
                <c:pt idx="0">
                  <c:v>Recursos de capital</c:v>
                </c:pt>
              </c:strCache>
            </c:strRef>
          </c:tx>
          <c:spPr>
            <a:ln w="88900" cap="rnd">
              <a:solidFill>
                <a:schemeClr val="accent4"/>
              </a:solidFill>
              <a:round/>
              <a:tailEnd type="none"/>
            </a:ln>
            <a:effectLst>
              <a:outerShdw blurRad="38100" dist="254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2"/>
              <c:layout>
                <c:manualLayout>
                  <c:x val="-2.9969542763889297E-2"/>
                  <c:y val="-4.39182505356916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62F-4C1C-A32F-6C4913964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MENSUAL'!$C$19:$F$19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B-C62F-4C1C-A32F-6C49139646DE}"/>
            </c:ext>
          </c:extLst>
        </c:ser>
        <c:ser>
          <c:idx val="4"/>
          <c:order val="4"/>
          <c:tx>
            <c:strRef>
              <c:f>'INGRESOS R.PROPIOS MENSUAL'!$B$20</c:f>
              <c:strCache>
                <c:ptCount val="1"/>
                <c:pt idx="0">
                  <c:v>Recursos del balance</c:v>
                </c:pt>
              </c:strCache>
            </c:strRef>
          </c:tx>
          <c:spPr>
            <a:ln w="6350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Pt>
            <c:idx val="2"/>
            <c:marker>
              <c:symbol val="none"/>
            </c:marker>
            <c:bubble3D val="0"/>
            <c:spPr>
              <a:ln w="63500" cap="rnd" cmpd="sng">
                <a:solidFill>
                  <a:schemeClr val="accent5"/>
                </a:solidFill>
                <a:prstDash val="sysDash"/>
                <a:round/>
                <a:headEnd type="none"/>
                <a:tailEnd type="diamond"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62F-4C1C-A32F-6C49139646DE}"/>
              </c:ext>
            </c:extLst>
          </c:dPt>
          <c:dLbls>
            <c:dLbl>
              <c:idx val="0"/>
              <c:layout>
                <c:manualLayout>
                  <c:x val="-3.7739424221193953E-2"/>
                  <c:y val="-1.61804080920969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62F-4C1C-A32F-6C49139646DE}"/>
                </c:ext>
              </c:extLst>
            </c:dLbl>
            <c:dLbl>
              <c:idx val="1"/>
              <c:layout>
                <c:manualLayout>
                  <c:x val="-3.8849407286523245E-2"/>
                  <c:y val="-1.84918949623966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62F-4C1C-A32F-6C4913964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MENSUAL'!$C$20:$F$20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C62F-4C1C-A32F-6C49139646DE}"/>
            </c:ext>
          </c:extLst>
        </c:ser>
        <c:ser>
          <c:idx val="5"/>
          <c:order val="5"/>
          <c:tx>
            <c:strRef>
              <c:f>'INGRESOS R.PROPIOS MENSUAL'!$B$21</c:f>
              <c:strCache>
                <c:ptCount val="1"/>
                <c:pt idx="0">
                  <c:v>Rendimientos financieros</c:v>
                </c:pt>
              </c:strCache>
            </c:strRef>
          </c:tx>
          <c:spPr>
            <a:ln w="6350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5.3279187135803194E-2"/>
                  <c:y val="-2.31148687029957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62F-4C1C-A32F-6C49139646DE}"/>
                </c:ext>
              </c:extLst>
            </c:dLbl>
            <c:dLbl>
              <c:idx val="1"/>
              <c:layout>
                <c:manualLayout>
                  <c:x val="2.3309644371913817E-2"/>
                  <c:y val="-2.54263555732951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62F-4C1C-A32F-6C49139646DE}"/>
                </c:ext>
              </c:extLst>
            </c:dLbl>
            <c:dLbl>
              <c:idx val="2"/>
              <c:layout>
                <c:manualLayout>
                  <c:x val="-9.9898475879630997E-3"/>
                  <c:y val="-2.7737842443594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62F-4C1C-A32F-6C4913964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MENSUAL'!$C$21:$F$21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C62F-4C1C-A32F-6C4913964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366928"/>
        <c:axId val="257368104"/>
      </c:lineChart>
      <c:catAx>
        <c:axId val="2573669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7368104"/>
        <c:crosses val="autoZero"/>
        <c:auto val="1"/>
        <c:lblAlgn val="ctr"/>
        <c:lblOffset val="100"/>
        <c:noMultiLvlLbl val="0"/>
      </c:catAx>
      <c:valAx>
        <c:axId val="257368104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,,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7366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8800809256314841"/>
          <c:y val="0.17354108449975564"/>
          <c:w val="0.19986197753883708"/>
          <c:h val="0.493705314765182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accent1">
            <a:shade val="30000"/>
            <a:satMod val="115000"/>
          </a:schemeClr>
        </a:gs>
        <a:gs pos="50000">
          <a:schemeClr val="accent1">
            <a:shade val="67500"/>
            <a:satMod val="115000"/>
          </a:schemeClr>
        </a:gs>
        <a:gs pos="100000">
          <a:schemeClr val="accent1">
            <a:shade val="100000"/>
            <a:satMod val="115000"/>
          </a:schemeClr>
        </a:gs>
      </a:gsLst>
      <a:path path="circle">
        <a:fillToRect l="100000" b="100000"/>
      </a:path>
      <a:tileRect t="-100000" r="-100000"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8281722520221216E-2"/>
          <c:y val="0.23092741925099727"/>
          <c:w val="0.91527387780783809"/>
          <c:h val="0.6267129739408666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'INGRESOS R.PROPIOS MENSUAL'!$B$60</c:f>
              <c:strCache>
                <c:ptCount val="1"/>
                <c:pt idx="0">
                  <c:v>AFORO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2"/>
              <c:layout>
                <c:manualLayout>
                  <c:x val="-1.181401543077858E-2"/>
                  <c:y val="-2.6537209660463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89-4199-AAEB-806FA0CA56F7}"/>
                </c:ext>
              </c:extLst>
            </c:dLbl>
            <c:dLbl>
              <c:idx val="3"/>
              <c:layout>
                <c:manualLayout>
                  <c:x val="-1.933202525036495E-2"/>
                  <c:y val="1.061488386418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MENSUAL'!$C$60:$L$60</c:f>
            </c:numRef>
          </c:val>
          <c:extLst>
            <c:ext xmlns:c16="http://schemas.microsoft.com/office/drawing/2014/chart" uri="{C3380CC4-5D6E-409C-BE32-E72D297353CC}">
              <c16:uniqueId val="{00000002-5D89-4199-AAEB-806FA0CA56F7}"/>
            </c:ext>
          </c:extLst>
        </c:ser>
        <c:ser>
          <c:idx val="1"/>
          <c:order val="1"/>
          <c:tx>
            <c:strRef>
              <c:f>'INGRESOS R.PROPIOS MENSUAL'!$B$61</c:f>
              <c:strCache>
                <c:ptCount val="1"/>
                <c:pt idx="0">
                  <c:v>Ingresos de los establecimientos públicos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2.0726699293537799E-2"/>
                  <c:y val="-3.1844658246638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89-4199-AAEB-806FA0CA56F7}"/>
                </c:ext>
              </c:extLst>
            </c:dLbl>
            <c:dLbl>
              <c:idx val="1"/>
              <c:layout>
                <c:manualLayout>
                  <c:x val="-2.4872039152245357E-2"/>
                  <c:y val="-1.8576050643872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89-4199-AAEB-806FA0CA56F7}"/>
                </c:ext>
              </c:extLst>
            </c:dLbl>
            <c:dLbl>
              <c:idx val="2"/>
              <c:layout>
                <c:manualLayout>
                  <c:x val="9.6660126251824751E-3"/>
                  <c:y val="-5.30744193209279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89-4199-AAEB-806FA0CA56F7}"/>
                </c:ext>
              </c:extLst>
            </c:dLbl>
            <c:dLbl>
              <c:idx val="3"/>
              <c:layout>
                <c:manualLayout>
                  <c:x val="-5.1816748233844499E-3"/>
                  <c:y val="-8.4919088657701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D89-4199-AAEB-806FA0CA56F7}"/>
                </c:ext>
              </c:extLst>
            </c:dLbl>
            <c:dLbl>
              <c:idx val="4"/>
              <c:layout>
                <c:manualLayout>
                  <c:x val="-6.5946808271911449E-3"/>
                  <c:y val="-8.4919088657701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D89-4199-AAEB-806FA0CA56F7}"/>
                </c:ext>
              </c:extLst>
            </c:dLbl>
            <c:dLbl>
              <c:idx val="5"/>
              <c:layout>
                <c:manualLayout>
                  <c:x val="-6.2180097880614156E-3"/>
                  <c:y val="-6.6343038013829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D89-4199-AAEB-806FA0CA56F7}"/>
                </c:ext>
              </c:extLst>
            </c:dLbl>
            <c:dLbl>
              <c:idx val="6"/>
              <c:layout>
                <c:manualLayout>
                  <c:x val="-8.2906797174151191E-3"/>
                  <c:y val="-9.8187696260467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D89-4199-AAEB-806FA0CA56F7}"/>
                </c:ext>
              </c:extLst>
            </c:dLbl>
            <c:dLbl>
              <c:idx val="7"/>
              <c:layout>
                <c:manualLayout>
                  <c:x val="-1.0388585727032128E-2"/>
                  <c:y val="-4.2459544328850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D89-4199-AAEB-806FA0CA56F7}"/>
                </c:ext>
              </c:extLst>
            </c:dLbl>
            <c:dLbl>
              <c:idx val="8"/>
              <c:layout>
                <c:manualLayout>
                  <c:x val="-2.8664171422062915E-2"/>
                  <c:y val="-0.1034951393015739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MENSUAL'!$C$61:$L$61</c:f>
              <c:numCache>
                <c:formatCode>#,##0.00,,</c:formatCode>
                <c:ptCount val="9"/>
                <c:pt idx="0">
                  <c:v>32201718.880000003</c:v>
                </c:pt>
                <c:pt idx="1">
                  <c:v>1947900925.6499999</c:v>
                </c:pt>
                <c:pt idx="2">
                  <c:v>9243267657.0499992</c:v>
                </c:pt>
                <c:pt idx="3">
                  <c:v>470758136.43000031</c:v>
                </c:pt>
                <c:pt idx="4">
                  <c:v>248160001.53</c:v>
                </c:pt>
                <c:pt idx="5">
                  <c:v>231625405.06999999</c:v>
                </c:pt>
                <c:pt idx="6">
                  <c:v>289112506.80000001</c:v>
                </c:pt>
                <c:pt idx="7">
                  <c:v>76943498.980000004</c:v>
                </c:pt>
                <c:pt idx="8">
                  <c:v>442197775.17000002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D89-4199-AAEB-806FA0CA56F7}"/>
            </c:ext>
          </c:extLst>
        </c:ser>
        <c:ser>
          <c:idx val="2"/>
          <c:order val="2"/>
          <c:tx>
            <c:strRef>
              <c:f>'INGRESOS R.PROPIOS MENSUAL'!$B$62</c:f>
              <c:strCache>
                <c:ptCount val="1"/>
                <c:pt idx="0">
                  <c:v>Ingresos corrientes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3472354540799588E-2"/>
                  <c:y val="-2.3883493684978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D89-4199-AAEB-806FA0CA56F7}"/>
                </c:ext>
              </c:extLst>
            </c:dLbl>
            <c:dLbl>
              <c:idx val="1"/>
              <c:layout>
                <c:manualLayout>
                  <c:x val="1.503601963917273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D89-4199-AAEB-806FA0CA56F7}"/>
                </c:ext>
              </c:extLst>
            </c:dLbl>
            <c:dLbl>
              <c:idx val="2"/>
              <c:layout>
                <c:manualLayout>
                  <c:x val="1.3962018236374607E-2"/>
                  <c:y val="5.30744193209274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D89-4199-AAEB-806FA0CA56F7}"/>
                </c:ext>
              </c:extLst>
            </c:dLbl>
            <c:dLbl>
              <c:idx val="3"/>
              <c:layout>
                <c:manualLayout>
                  <c:x val="1.4507057481910038E-3"/>
                  <c:y val="-4.5113265849404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D89-4199-AAEB-806FA0CA56F7}"/>
                </c:ext>
              </c:extLst>
            </c:dLbl>
            <c:dLbl>
              <c:idx val="4"/>
              <c:layout>
                <c:manualLayout>
                  <c:x val="-7.5997019485584417E-17"/>
                  <c:y val="-5.30744304110636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D89-4199-AAEB-806FA0CA56F7}"/>
                </c:ext>
              </c:extLst>
            </c:dLbl>
            <c:dLbl>
              <c:idx val="6"/>
              <c:layout>
                <c:manualLayout>
                  <c:x val="2.1103696737380887E-3"/>
                  <c:y val="-7.1650481054935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D89-4199-AAEB-806FA0CA56F7}"/>
                </c:ext>
              </c:extLst>
            </c:dLbl>
            <c:dLbl>
              <c:idx val="7"/>
              <c:layout>
                <c:manualLayout>
                  <c:x val="-3.1090048940306697E-3"/>
                  <c:y val="-7.96116456165953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D89-4199-AAEB-806FA0CA56F7}"/>
                </c:ext>
              </c:extLst>
            </c:dLbl>
            <c:dLbl>
              <c:idx val="8"/>
              <c:layout>
                <c:manualLayout>
                  <c:x val="0"/>
                  <c:y val="-2.9190936726084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MENSUAL'!$C$62:$L$62</c:f>
              <c:numCache>
                <c:formatCode>#,##0.00,,</c:formatCode>
                <c:ptCount val="9"/>
                <c:pt idx="0">
                  <c:v>30155697.800000001</c:v>
                </c:pt>
                <c:pt idx="1">
                  <c:v>1914613780.3900001</c:v>
                </c:pt>
                <c:pt idx="2">
                  <c:v>2597966834.7499995</c:v>
                </c:pt>
                <c:pt idx="3">
                  <c:v>462255773.86000061</c:v>
                </c:pt>
                <c:pt idx="4">
                  <c:v>209890782</c:v>
                </c:pt>
                <c:pt idx="5">
                  <c:v>107773763</c:v>
                </c:pt>
                <c:pt idx="6">
                  <c:v>286436898.37</c:v>
                </c:pt>
                <c:pt idx="7">
                  <c:v>76899378</c:v>
                </c:pt>
                <c:pt idx="8">
                  <c:v>139507795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D89-4199-AAEB-806FA0CA56F7}"/>
            </c:ext>
          </c:extLst>
        </c:ser>
        <c:ser>
          <c:idx val="3"/>
          <c:order val="3"/>
          <c:tx>
            <c:strRef>
              <c:f>'INGRESOS R.PROPIOS MENSUAL'!$B$63</c:f>
              <c:strCache>
                <c:ptCount val="1"/>
                <c:pt idx="0">
                  <c:v>Recursos de capital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6.2180097880613393E-3"/>
                  <c:y val="-1.06148860822127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D89-4199-AAEB-806FA0CA56F7}"/>
                </c:ext>
              </c:extLst>
            </c:dLbl>
            <c:dLbl>
              <c:idx val="2"/>
              <c:layout>
                <c:manualLayout>
                  <c:x val="-1.8258023847566897E-2"/>
                  <c:y val="-2.6537209660463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D89-4199-AAEB-806FA0CA56F7}"/>
                </c:ext>
              </c:extLst>
            </c:dLbl>
            <c:dLbl>
              <c:idx val="4"/>
              <c:layout>
                <c:manualLayout>
                  <c:x val="8.5167149813642554E-3"/>
                  <c:y val="-3.1844658246638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D89-4199-AAEB-806FA0CA56F7}"/>
                </c:ext>
              </c:extLst>
            </c:dLbl>
            <c:dLbl>
              <c:idx val="5"/>
              <c:layout>
                <c:manualLayout>
                  <c:x val="3.2220042083940005E-3"/>
                  <c:y val="-2.388349368497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D89-4199-AAEB-806FA0CA56F7}"/>
                </c:ext>
              </c:extLst>
            </c:dLbl>
            <c:dLbl>
              <c:idx val="6"/>
              <c:layout>
                <c:manualLayout>
                  <c:x val="8.2906797174151191E-3"/>
                  <c:y val="-5.57281519316167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D89-4199-AAEB-806FA0CA56F7}"/>
                </c:ext>
              </c:extLst>
            </c:dLbl>
            <c:dLbl>
              <c:idx val="8"/>
              <c:layout>
                <c:manualLayout>
                  <c:x val="1.0237204079308183E-3"/>
                  <c:y val="-6.3689316493276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MENSUAL'!$C$63:$L$63</c:f>
              <c:numCache>
                <c:formatCode>#,##0.00,,</c:formatCode>
                <c:ptCount val="9"/>
                <c:pt idx="0">
                  <c:v>2046021.08</c:v>
                </c:pt>
                <c:pt idx="1">
                  <c:v>33287145.260000005</c:v>
                </c:pt>
                <c:pt idx="2">
                  <c:v>6645300822.3000002</c:v>
                </c:pt>
                <c:pt idx="3">
                  <c:v>8502362.5699996948</c:v>
                </c:pt>
                <c:pt idx="4">
                  <c:v>38269219.530000001</c:v>
                </c:pt>
                <c:pt idx="5">
                  <c:v>123851642.06999999</c:v>
                </c:pt>
                <c:pt idx="6">
                  <c:v>2675608.4300000002</c:v>
                </c:pt>
                <c:pt idx="7">
                  <c:v>44120.98</c:v>
                </c:pt>
                <c:pt idx="8">
                  <c:v>302689980.17000002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5D89-4199-AAEB-806FA0CA56F7}"/>
            </c:ext>
          </c:extLst>
        </c:ser>
        <c:ser>
          <c:idx val="4"/>
          <c:order val="4"/>
          <c:tx>
            <c:strRef>
              <c:f>'INGRESOS R.PROPIOS MENSUAL'!$B$64</c:f>
              <c:strCache>
                <c:ptCount val="1"/>
                <c:pt idx="0">
                  <c:v>Recursos del balance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9.32701468209197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D89-4199-AAEB-806FA0CA56F7}"/>
                </c:ext>
              </c:extLst>
            </c:dLbl>
            <c:dLbl>
              <c:idx val="2"/>
              <c:layout>
                <c:manualLayout>
                  <c:x val="1.547169921652289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D89-4199-AAEB-806FA0CA56F7}"/>
                </c:ext>
              </c:extLst>
            </c:dLbl>
            <c:dLbl>
              <c:idx val="3"/>
              <c:layout>
                <c:manualLayout>
                  <c:x val="7.8946691990232336E-3"/>
                  <c:y val="-2.9190936726084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D89-4199-AAEB-806FA0CA56F7}"/>
                </c:ext>
              </c:extLst>
            </c:dLbl>
            <c:dLbl>
              <c:idx val="4"/>
              <c:layout>
                <c:manualLayout>
                  <c:x val="5.3700070139901064E-3"/>
                  <c:y val="9.730199837929479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D89-4199-AAEB-806FA0CA56F7}"/>
                </c:ext>
              </c:extLst>
            </c:dLbl>
            <c:dLbl>
              <c:idx val="6"/>
              <c:layout>
                <c:manualLayout>
                  <c:x val="1.0363349646768747E-2"/>
                  <c:y val="-3.44983797671913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D89-4199-AAEB-806FA0CA56F7}"/>
                </c:ext>
              </c:extLst>
            </c:dLbl>
            <c:dLbl>
              <c:idx val="7"/>
              <c:layout>
                <c:manualLayout>
                  <c:x val="6.2180097880611875E-3"/>
                  <c:y val="-7.96116456165953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D89-4199-AAEB-806FA0CA56F7}"/>
                </c:ext>
              </c:extLst>
            </c:dLbl>
            <c:dLbl>
              <c:idx val="8"/>
              <c:layout>
                <c:manualLayout>
                  <c:x val="2.1498128566547186E-2"/>
                  <c:y val="-3.7152101287744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MENSUAL'!$C$64:$L$64</c:f>
              <c:numCache>
                <c:formatCode>#,##0.00,,</c:formatCode>
                <c:ptCount val="9"/>
                <c:pt idx="0">
                  <c:v>0</c:v>
                </c:pt>
                <c:pt idx="1">
                  <c:v>0</c:v>
                </c:pt>
                <c:pt idx="2">
                  <c:v>6645000000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302689980.17000002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5D89-4199-AAEB-806FA0CA56F7}"/>
            </c:ext>
          </c:extLst>
        </c:ser>
        <c:ser>
          <c:idx val="5"/>
          <c:order val="5"/>
          <c:tx>
            <c:strRef>
              <c:f>'INGRESOS R.PROPIOS MENSUAL'!$B$65</c:f>
              <c:strCache>
                <c:ptCount val="1"/>
                <c:pt idx="0">
                  <c:v>Rendimientos financieros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6581359434830238E-2"/>
                  <c:y val="-5.30744304110635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D89-4199-AAEB-806FA0CA56F7}"/>
                </c:ext>
              </c:extLst>
            </c:dLbl>
            <c:dLbl>
              <c:idx val="1"/>
              <c:layout>
                <c:manualLayout>
                  <c:x val="1.8654029364184019E-2"/>
                  <c:y val="-9.730199837929479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5D89-4199-AAEB-806FA0CA56F7}"/>
                </c:ext>
              </c:extLst>
            </c:dLbl>
            <c:dLbl>
              <c:idx val="3"/>
              <c:layout>
                <c:manualLayout>
                  <c:x val="1.1814015430778422E-2"/>
                  <c:y val="9.730199837929479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5D89-4199-AAEB-806FA0CA56F7}"/>
                </c:ext>
              </c:extLst>
            </c:dLbl>
            <c:dLbl>
              <c:idx val="4"/>
              <c:layout>
                <c:manualLayout>
                  <c:x val="1.3773707692339078E-2"/>
                  <c:y val="-1.8576050643872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5D89-4199-AAEB-806FA0CA56F7}"/>
                </c:ext>
              </c:extLst>
            </c:dLbl>
            <c:dLbl>
              <c:idx val="5"/>
              <c:layout>
                <c:manualLayout>
                  <c:x val="1.0740014027980527E-2"/>
                  <c:y val="-2.65372152055316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5D89-4199-AAEB-806FA0CA56F7}"/>
                </c:ext>
              </c:extLst>
            </c:dLbl>
            <c:dLbl>
              <c:idx val="6"/>
              <c:layout>
                <c:manualLayout>
                  <c:x val="7.25434475273822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5D89-4199-AAEB-806FA0CA56F7}"/>
                </c:ext>
              </c:extLst>
            </c:dLbl>
            <c:dLbl>
              <c:idx val="7"/>
              <c:layout>
                <c:manualLayout>
                  <c:x val="1.6581359434830086E-2"/>
                  <c:y val="-2.65372152055327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5D89-4199-AAEB-806FA0CA56F7}"/>
                </c:ext>
              </c:extLst>
            </c:dLbl>
            <c:dLbl>
              <c:idx val="8"/>
              <c:layout>
                <c:manualLayout>
                  <c:x val="1.945068775068555E-2"/>
                  <c:y val="-1.5922329123319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MENSUAL'!$C$65:$L$65</c:f>
              <c:numCache>
                <c:formatCode>#,##0.00,,</c:formatCode>
                <c:ptCount val="9"/>
                <c:pt idx="0">
                  <c:v>2046021.08</c:v>
                </c:pt>
                <c:pt idx="1">
                  <c:v>31241124.180000007</c:v>
                </c:pt>
                <c:pt idx="2">
                  <c:v>2346843.3799999952</c:v>
                </c:pt>
                <c:pt idx="3">
                  <c:v>8502362.5700000003</c:v>
                </c:pt>
                <c:pt idx="4">
                  <c:v>38269219.530000001</c:v>
                </c:pt>
                <c:pt idx="5">
                  <c:v>123851642.06999999</c:v>
                </c:pt>
                <c:pt idx="6">
                  <c:v>2675608.4300000002</c:v>
                </c:pt>
                <c:pt idx="7">
                  <c:v>44120.98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5D89-4199-AAEB-806FA0CA56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18973112"/>
        <c:axId val="318972720"/>
        <c:axId val="0"/>
      </c:bar3DChart>
      <c:catAx>
        <c:axId val="318973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8972720"/>
        <c:crosses val="autoZero"/>
        <c:auto val="1"/>
        <c:lblAlgn val="ctr"/>
        <c:lblOffset val="100"/>
        <c:noMultiLvlLbl val="0"/>
      </c:catAx>
      <c:valAx>
        <c:axId val="318972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.00,,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8973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accent1">
        <a:lumMod val="75000"/>
      </a:schemeClr>
    </a:soli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rial Black" panose="020B0A04020102020204" pitchFamily="34" charset="0"/>
                <a:ea typeface="+mn-ea"/>
                <a:cs typeface="Andalus" panose="02020603050405020304" pitchFamily="18" charset="-78"/>
              </a:defRPr>
            </a:pPr>
            <a:r>
              <a:rPr lang="es-CO">
                <a:solidFill>
                  <a:schemeClr val="tx1"/>
                </a:solidFill>
                <a:latin typeface="Arial Black" panose="020B0A04020102020204" pitchFamily="34" charset="0"/>
                <a:cs typeface="Andalus" panose="02020603050405020304" pitchFamily="18" charset="-78"/>
              </a:rPr>
              <a:t>Informe de Recaudo Ingresos Recursos Propios UAE DIAN Diciembre</a:t>
            </a:r>
            <a:r>
              <a:rPr lang="es-CO" baseline="0">
                <a:solidFill>
                  <a:schemeClr val="tx1"/>
                </a:solidFill>
                <a:latin typeface="Arial Black" panose="020B0A04020102020204" pitchFamily="34" charset="0"/>
                <a:cs typeface="Andalus" panose="02020603050405020304" pitchFamily="18" charset="-78"/>
              </a:rPr>
              <a:t> </a:t>
            </a:r>
            <a:r>
              <a:rPr lang="es-CO">
                <a:solidFill>
                  <a:schemeClr val="tx1"/>
                </a:solidFill>
                <a:latin typeface="Arial Black" panose="020B0A04020102020204" pitchFamily="34" charset="0"/>
                <a:cs typeface="Andalus" panose="02020603050405020304" pitchFamily="18" charset="-78"/>
              </a:rPr>
              <a:t>2018  Acumulado </a:t>
            </a:r>
          </a:p>
          <a:p>
            <a:pPr>
              <a:defRPr>
                <a:solidFill>
                  <a:schemeClr val="tx1"/>
                </a:solidFill>
                <a:latin typeface="Arial Black" panose="020B0A04020102020204" pitchFamily="34" charset="0"/>
                <a:cs typeface="Andalus" panose="02020603050405020304" pitchFamily="18" charset="-78"/>
              </a:defRPr>
            </a:pPr>
            <a:r>
              <a:rPr lang="es-CO" sz="1200" b="0">
                <a:solidFill>
                  <a:schemeClr val="tx1"/>
                </a:solidFill>
                <a:latin typeface="Arial Black" panose="020B0A04020102020204" pitchFamily="34" charset="0"/>
                <a:cs typeface="Andalus" panose="02020603050405020304" pitchFamily="18" charset="-78"/>
              </a:rPr>
              <a:t>(En millones de pesos)</a:t>
            </a:r>
          </a:p>
        </c:rich>
      </c:tx>
      <c:layout>
        <c:manualLayout>
          <c:xMode val="edge"/>
          <c:yMode val="edge"/>
          <c:x val="0.13689597266130568"/>
          <c:y val="5.6253452166087515E-4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rial Black" panose="020B0A04020102020204" pitchFamily="34" charset="0"/>
              <a:ea typeface="+mn-ea"/>
              <a:cs typeface="Andalus" panose="02020603050405020304" pitchFamily="18" charset="-78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7.1574879708915878E-2"/>
          <c:y val="0.11298125788564889"/>
          <c:w val="0.90496427652146727"/>
          <c:h val="0.74866373080645598"/>
        </c:manualLayout>
      </c:layout>
      <c:lineChart>
        <c:grouping val="standard"/>
        <c:varyColors val="0"/>
        <c:ser>
          <c:idx val="0"/>
          <c:order val="0"/>
          <c:tx>
            <c:strRef>
              <c:f>'INGRESOS R.PROPIOS ACUMULADO'!$B$51</c:f>
              <c:strCache>
                <c:ptCount val="1"/>
                <c:pt idx="0">
                  <c:v>AFORO TOTAL</c:v>
                </c:pt>
              </c:strCache>
            </c:strRef>
          </c:tx>
          <c:spPr>
            <a:ln w="63500" cap="rnd">
              <a:solidFill>
                <a:srgbClr val="C0000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5.6648212532470474E-2"/>
                  <c:y val="-7.886854070034694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TOTAL AFORO DIAN</a:t>
                    </a:r>
                  </a:p>
                  <a:p>
                    <a:fld id="{0381E319-29C8-41BE-AB9B-D2A0695CA14A}" type="VALUE">
                      <a:rPr lang="en-US"/>
                      <a:pPr/>
                      <a:t>[VALOR]</a:t>
                    </a:fld>
                    <a:endParaRPr lang="fr-C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500-49C9-B56B-54BCADAD6FC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00-49C9-B56B-54BCADAD6FC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00-49C9-B56B-54BCADAD6FC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00-49C9-B56B-54BCADAD6FC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00-49C9-B56B-54BCADAD6FC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00-49C9-B56B-54BCADAD6FC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500-49C9-B56B-54BCADAD6FC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00-49C9-B56B-54BCADAD6FC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500-49C9-B56B-54BCADAD6FC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500-49C9-B56B-54BCADAD6FC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500-49C9-B56B-54BCADAD6FCB}"/>
                </c:ext>
              </c:extLst>
            </c:dLbl>
            <c:dLbl>
              <c:idx val="11"/>
              <c:layout>
                <c:manualLayout>
                  <c:x val="0"/>
                  <c:y val="-7.8560527121299545E-2"/>
                </c:manualLayout>
              </c:layout>
              <c:tx>
                <c:rich>
                  <a:bodyPr/>
                  <a:lstStyle/>
                  <a:p>
                    <a:r>
                      <a:rPr lang="en-US" sz="1400" b="1" i="0" u="none" strike="noStrike" kern="1200" baseline="0">
                        <a:solidFill>
                          <a:srgbClr val="C00000"/>
                        </a:solidFill>
                      </a:rPr>
                      <a:t>TOTAL AFORO DIAN</a:t>
                    </a:r>
                  </a:p>
                  <a:p>
                    <a:fld id="{0381E319-29C8-41BE-AB9B-D2A0695CA14A}" type="VALUE">
                      <a:rPr lang="en-US" sz="1400" b="1" i="0" u="none" strike="noStrike" kern="1200" baseline="0">
                        <a:solidFill>
                          <a:srgbClr val="C00000"/>
                        </a:solidFill>
                      </a:rPr>
                      <a:pPr/>
                      <a:t>[VALOR]</a:t>
                    </a:fld>
                    <a:endParaRPr lang="fr-C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0B29-4378-B92D-E82A1F72FC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ACUMULADO'!$D$50:$O$50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'INGRESOS R.PROPIOS ACUMULADO'!$D$51:$O$51</c:f>
              <c:numCache>
                <c:formatCode>#,##0.00,,</c:formatCode>
                <c:ptCount val="12"/>
                <c:pt idx="0">
                  <c:v>6148700000</c:v>
                </c:pt>
                <c:pt idx="1">
                  <c:v>6148700000</c:v>
                </c:pt>
                <c:pt idx="2">
                  <c:v>6148700000</c:v>
                </c:pt>
                <c:pt idx="3">
                  <c:v>6148700000</c:v>
                </c:pt>
                <c:pt idx="4">
                  <c:v>6148700000</c:v>
                </c:pt>
                <c:pt idx="5">
                  <c:v>6148700000</c:v>
                </c:pt>
                <c:pt idx="6">
                  <c:v>6148700000</c:v>
                </c:pt>
                <c:pt idx="7">
                  <c:v>6148700000</c:v>
                </c:pt>
                <c:pt idx="8">
                  <c:v>6148700000</c:v>
                </c:pt>
                <c:pt idx="9">
                  <c:v>6148700000</c:v>
                </c:pt>
                <c:pt idx="10">
                  <c:v>6148700000</c:v>
                </c:pt>
                <c:pt idx="11">
                  <c:v>6148700000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500-49C9-B56B-54BCADAD6FCB}"/>
            </c:ext>
          </c:extLst>
        </c:ser>
        <c:ser>
          <c:idx val="1"/>
          <c:order val="1"/>
          <c:tx>
            <c:strRef>
              <c:f>'INGRESOS R.PROPIOS ACUMULADO'!$B$52</c:f>
              <c:strCache>
                <c:ptCount val="1"/>
                <c:pt idx="0">
                  <c:v>TOTAL RECAUDO</c:v>
                </c:pt>
              </c:strCache>
            </c:strRef>
          </c:tx>
          <c:spPr>
            <a:ln w="63500" cap="rnd">
              <a:solidFill>
                <a:srgbClr val="FF0000"/>
              </a:solidFill>
              <a:round/>
              <a:tailEnd type="stealth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500-49C9-B56B-54BCADAD6FCB}"/>
                </c:ext>
              </c:extLst>
            </c:dLbl>
            <c:dLbl>
              <c:idx val="1"/>
              <c:layout>
                <c:manualLayout>
                  <c:x val="-6.3574656866903279E-2"/>
                  <c:y val="-8.807567236655322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8F2E01B-A384-45E9-ABDF-6442650023B4}" type="VALUE">
                      <a:rPr lang="en-US" b="1">
                        <a:solidFill>
                          <a:srgbClr val="FF0000"/>
                        </a:solidFill>
                      </a:rPr>
                      <a:pPr>
                        <a:defRPr sz="1100" b="1">
                          <a:solidFill>
                            <a:srgbClr val="FF0000"/>
                          </a:solidFill>
                        </a:defRPr>
                      </a:pPr>
                      <a:t>[VALOR]</a:t>
                    </a:fld>
                    <a:endParaRPr lang="fr-CA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285571962723035"/>
                      <c:h val="0.110275108651599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A500-49C9-B56B-54BCADAD6FCB}"/>
                </c:ext>
              </c:extLst>
            </c:dLbl>
            <c:dLbl>
              <c:idx val="2"/>
              <c:layout>
                <c:manualLayout>
                  <c:x val="-5.6821470035136538E-2"/>
                  <c:y val="2.4399624155175704E-2"/>
                </c:manualLayout>
              </c:layout>
              <c:tx>
                <c:rich>
                  <a:bodyPr/>
                  <a:lstStyle/>
                  <a:p>
                    <a:fld id="{FF7C85AF-FF81-4081-9BD1-BAF6D75103DA}" type="VALUE">
                      <a:rPr lang="en-US"/>
                      <a:pPr/>
                      <a:t>[VALOR]</a:t>
                    </a:fld>
                    <a:endParaRPr lang="fr-CA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A500-49C9-B56B-54BCADAD6FC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</a:p>
                  <a:p>
                    <a:fld id="{D3A01C78-45FB-4314-A067-86A116E26B56}" type="VALUE">
                      <a:rPr lang="en-US"/>
                      <a:pPr/>
                      <a:t>[VALOR]</a:t>
                    </a:fld>
                    <a:endParaRPr lang="fr-CA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A500-49C9-B56B-54BCADAD6FCB}"/>
                </c:ext>
              </c:extLst>
            </c:dLbl>
            <c:dLbl>
              <c:idx val="6"/>
              <c:layout>
                <c:manualLayout>
                  <c:x val="-4.4613915042275548E-2"/>
                  <c:y val="-3.671035525014914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6FC9D58-3F68-43D3-A3D0-2E6426A35F7B}" type="VALUE">
                      <a:rPr lang="en-US" b="1">
                        <a:solidFill>
                          <a:srgbClr val="FF0000"/>
                        </a:solidFill>
                      </a:rPr>
                      <a:pPr>
                        <a:defRPr sz="1100" b="1">
                          <a:solidFill>
                            <a:srgbClr val="FF0000"/>
                          </a:solidFill>
                        </a:defRPr>
                      </a:pPr>
                      <a:t>[VALOR]</a:t>
                    </a:fld>
                    <a:endParaRPr lang="fr-CA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0073220357999756"/>
                      <c:h val="0.1031447176216786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F65F-4785-AAF7-72B39EBEF548}"/>
                </c:ext>
              </c:extLst>
            </c:dLbl>
            <c:dLbl>
              <c:idx val="7"/>
              <c:layout>
                <c:manualLayout>
                  <c:x val="-3.9378316910025954E-2"/>
                  <c:y val="-2.10069953637983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04-4A4A-89DC-DE88B0E78208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en-US"/>
                      <a:t>TOTAL RECAUDO</a:t>
                    </a:r>
                    <a:r>
                      <a:rPr lang="en-US" baseline="0"/>
                      <a:t> DIAN </a:t>
                    </a:r>
                    <a:fld id="{EE4ED1CA-D219-4D54-803C-383D376BDF85}" type="VALUE">
                      <a:rPr lang="en-US"/>
                      <a:pPr/>
                      <a:t>[VALOR]</a:t>
                    </a:fld>
                    <a:endParaRPr lang="en-US" baseline="0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0B29-4378-B92D-E82A1F72FC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'INGRESOS R.PROPIOS ACUMULADO'!$D$50:$O$50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'INGRESOS R.PROPIOS ACUMULADO'!$D$52:$O$52</c:f>
              <c:numCache>
                <c:formatCode>#,##0.00,,</c:formatCode>
                <c:ptCount val="12"/>
                <c:pt idx="0">
                  <c:v>260194217.91999999</c:v>
                </c:pt>
                <c:pt idx="1">
                  <c:v>379266184.92000002</c:v>
                </c:pt>
                <c:pt idx="2">
                  <c:v>2214869078.9200001</c:v>
                </c:pt>
                <c:pt idx="3">
                  <c:v>2415699187.6100001</c:v>
                </c:pt>
                <c:pt idx="4">
                  <c:v>2476229618.21</c:v>
                </c:pt>
                <c:pt idx="5">
                  <c:v>2561793986.21</c:v>
                </c:pt>
                <c:pt idx="6">
                  <c:v>2973919497.71</c:v>
                </c:pt>
                <c:pt idx="7">
                  <c:v>3491816488.4899998</c:v>
                </c:pt>
                <c:pt idx="8">
                  <c:v>4386527154.7399998</c:v>
                </c:pt>
                <c:pt idx="9">
                  <c:v>4850084833.3299999</c:v>
                </c:pt>
                <c:pt idx="10">
                  <c:v>5008338811.0599995</c:v>
                </c:pt>
                <c:pt idx="11">
                  <c:v>5268445735.8099995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A500-49C9-B56B-54BCADAD6FCB}"/>
            </c:ext>
          </c:extLst>
        </c:ser>
        <c:ser>
          <c:idx val="2"/>
          <c:order val="2"/>
          <c:tx>
            <c:strRef>
              <c:f>'INGRESOS R.PROPIOS ACUMULADO'!$B$53</c:f>
              <c:strCache>
                <c:ptCount val="1"/>
                <c:pt idx="0">
                  <c:v>AFORO INGRESOS CORRIENTES</c:v>
                </c:pt>
              </c:strCache>
            </c:strRef>
          </c:tx>
          <c:spPr>
            <a:ln w="63500" cap="rnd">
              <a:solidFill>
                <a:schemeClr val="accent3">
                  <a:lumMod val="75000"/>
                </a:schemeClr>
              </a:solidFill>
              <a:round/>
              <a:tailEnd type="none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5.3285749392199377E-2"/>
                  <c:y val="-7.274470984452455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1200" b="1" i="0" u="none" strike="noStrike" kern="1200" baseline="0">
                        <a:solidFill>
                          <a:schemeClr val="accent3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 b="1" i="0" u="none" strike="noStrike" kern="1200" baseline="0">
                        <a:solidFill>
                          <a:schemeClr val="accent3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rPr>
                      <a:t>AFORO</a:t>
                    </a:r>
                  </a:p>
                  <a:p>
                    <a:pPr algn="ctr" rtl="0">
                      <a:defRPr lang="en-US" sz="1200" b="1">
                        <a:solidFill>
                          <a:schemeClr val="accent3">
                            <a:lumMod val="75000"/>
                          </a:schemeClr>
                        </a:solidFill>
                      </a:defRPr>
                    </a:pPr>
                    <a:r>
                      <a:rPr lang="en-US" sz="1200" b="1" i="0" u="none" strike="noStrike" kern="1200" baseline="0">
                        <a:solidFill>
                          <a:schemeClr val="accent3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rPr>
                      <a:t>ING. CORRIENTES</a:t>
                    </a:r>
                  </a:p>
                  <a:p>
                    <a:pPr algn="ctr" rtl="0">
                      <a:defRPr lang="en-US" sz="1200" b="1">
                        <a:solidFill>
                          <a:schemeClr val="accent3">
                            <a:lumMod val="75000"/>
                          </a:schemeClr>
                        </a:solidFill>
                      </a:defRPr>
                    </a:pPr>
                    <a:fld id="{51D78CB2-063E-40E7-AF6B-37C3EF229A37}" type="VALUE">
                      <a:rPr lang="en-US" sz="1200" b="1" i="0" u="none" strike="noStrike" kern="1200" baseline="0">
                        <a:solidFill>
                          <a:schemeClr val="accent3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lang="en-US" sz="1200" b="1">
                          <a:solidFill>
                            <a:schemeClr val="accent3">
                              <a:lumMod val="75000"/>
                            </a:schemeClr>
                          </a:solidFill>
                        </a:defRPr>
                      </a:pPr>
                      <a:t>[VALOR]</a:t>
                    </a:fld>
                    <a:endParaRPr lang="fr-CA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200" b="1" i="0" u="none" strike="noStrike" kern="1200" baseline="0">
                      <a:solidFill>
                        <a:schemeClr val="accent3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A500-49C9-B56B-54BCADAD6FC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500-49C9-B56B-54BCADAD6FC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500-49C9-B56B-54BCADAD6FC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500-49C9-B56B-54BCADAD6FC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29-4378-B92D-E82A1F72FCC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 sz="1200" b="1" i="0" u="none" strike="noStrike" kern="1200" baseline="0">
                        <a:solidFill>
                          <a:schemeClr val="accent3">
                            <a:lumMod val="75000"/>
                          </a:schemeClr>
                        </a:solidFill>
                      </a:rPr>
                      <a:t>AFORO</a:t>
                    </a:r>
                  </a:p>
                  <a:p>
                    <a:r>
                      <a:rPr lang="en-US" sz="1200" b="1" i="0" u="none" strike="noStrike" kern="1200" baseline="0">
                        <a:solidFill>
                          <a:schemeClr val="accent3">
                            <a:lumMod val="75000"/>
                          </a:schemeClr>
                        </a:solidFill>
                      </a:rPr>
                      <a:t>ING. CORRIENTES</a:t>
                    </a:r>
                  </a:p>
                  <a:p>
                    <a:r>
                      <a:rPr lang="en-US"/>
                      <a:t>3.897,20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B29-4378-B92D-E82A1F72FCC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29-4378-B92D-E82A1F72FCC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29-4378-B92D-E82A1F72FCC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FD-4061-AF05-36AE79EC939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B29-4378-B92D-E82A1F72FCC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B29-4378-B92D-E82A1F72FCCA}"/>
                </c:ext>
              </c:extLst>
            </c:dLbl>
            <c:dLbl>
              <c:idx val="11"/>
              <c:layout>
                <c:manualLayout>
                  <c:x val="-3.6035254432508899E-8"/>
                  <c:y val="-6.318661804716409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algn="ctr" rtl="0">
                      <a:defRPr lang="es-CO" sz="1200" b="1" i="0" u="none" strike="noStrike" kern="1200" baseline="0">
                        <a:solidFill>
                          <a:schemeClr val="accent3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AFORO ING. CORRIENTES </a:t>
                    </a:r>
                    <a:fld id="{39ACB82E-69A5-420D-A6A3-B87F5851806C}" type="VALUE">
                      <a:rPr lang="en-US"/>
                      <a:pPr algn="ctr" rtl="0">
                        <a:defRPr lang="es-CO" sz="1200" b="1">
                          <a:solidFill>
                            <a:schemeClr val="accent3">
                              <a:lumMod val="75000"/>
                            </a:schemeClr>
                          </a:solidFill>
                        </a:defRPr>
                      </a:pPr>
                      <a:t>[VALOR]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 rtl="0">
                    <a:defRPr lang="es-CO" sz="1200" b="1" i="0" u="none" strike="noStrike" kern="1200" baseline="0">
                      <a:solidFill>
                        <a:schemeClr val="accent3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126367709068075"/>
                      <c:h val="0.156172909949755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0B29-4378-B92D-E82A1F72FC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 rtl="0">
                  <a:defRPr lang="es-CO" sz="1200" b="1" i="0" u="none" strike="noStrike" kern="1200" baseline="0">
                    <a:solidFill>
                      <a:schemeClr val="accent3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'INGRESOS R.PROPIOS ACUMULADO'!$D$50:$O$50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'INGRESOS R.PROPIOS ACUMULADO'!$D$53:$O$53</c:f>
              <c:numCache>
                <c:formatCode>#,##0.00,,</c:formatCode>
                <c:ptCount val="12"/>
                <c:pt idx="0">
                  <c:v>3897200000</c:v>
                </c:pt>
                <c:pt idx="1">
                  <c:v>3897200000</c:v>
                </c:pt>
                <c:pt idx="2">
                  <c:v>3897200000</c:v>
                </c:pt>
                <c:pt idx="3">
                  <c:v>3897200000</c:v>
                </c:pt>
                <c:pt idx="4">
                  <c:v>3897200000</c:v>
                </c:pt>
                <c:pt idx="5">
                  <c:v>3897200000</c:v>
                </c:pt>
                <c:pt idx="6">
                  <c:v>3897200000</c:v>
                </c:pt>
                <c:pt idx="7">
                  <c:v>3897200000</c:v>
                </c:pt>
                <c:pt idx="8">
                  <c:v>3897200000</c:v>
                </c:pt>
                <c:pt idx="9">
                  <c:v>3897200000</c:v>
                </c:pt>
                <c:pt idx="10">
                  <c:v>3897200000</c:v>
                </c:pt>
                <c:pt idx="11">
                  <c:v>3897200000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A500-49C9-B56B-54BCADAD6FCB}"/>
            </c:ext>
          </c:extLst>
        </c:ser>
        <c:ser>
          <c:idx val="3"/>
          <c:order val="3"/>
          <c:tx>
            <c:strRef>
              <c:f>'INGRESOS R.PROPIOS ACUMULADO'!$B$44</c:f>
              <c:strCache>
                <c:ptCount val="1"/>
                <c:pt idx="0">
                  <c:v>Recaudo Ingresos corrientes</c:v>
                </c:pt>
              </c:strCache>
            </c:strRef>
          </c:tx>
          <c:spPr>
            <a:ln w="53975" cap="rnd">
              <a:solidFill>
                <a:schemeClr val="accent3">
                  <a:lumMod val="60000"/>
                  <a:lumOff val="40000"/>
                </a:schemeClr>
              </a:solidFill>
              <a:round/>
              <a:tailEnd type="triangle"/>
            </a:ln>
            <a:effectLst>
              <a:outerShdw blurRad="38100" dist="254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5.1000422569699645E-2"/>
                  <c:y val="2.7545390683645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accent3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49997489325821E-2"/>
                      <c:h val="7.179411187849174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6-A500-49C9-B56B-54BCADAD6FCB}"/>
                </c:ext>
              </c:extLst>
            </c:dLbl>
            <c:dLbl>
              <c:idx val="1"/>
              <c:layout>
                <c:manualLayout>
                  <c:x val="-3.9429414900620892E-3"/>
                  <c:y val="4.074140830890093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accent3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5242011829279744E-2"/>
                      <c:h val="7.24051969659240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39-A500-49C9-B56B-54BCADAD6FCB}"/>
                </c:ext>
              </c:extLst>
            </c:dLbl>
            <c:dLbl>
              <c:idx val="2"/>
              <c:layout>
                <c:manualLayout>
                  <c:x val="-7.1824027457134416E-3"/>
                  <c:y val="3.8351956707454192E-2"/>
                </c:manualLayout>
              </c:layout>
              <c:tx>
                <c:rich>
                  <a:bodyPr/>
                  <a:lstStyle/>
                  <a:p>
                    <a:fld id="{000FA3BC-EA06-4247-95CC-EA48218EB5F5}" type="VALUE">
                      <a:rPr lang="en-US" baseline="0"/>
                      <a:pPr/>
                      <a:t>[VALOR]</a:t>
                    </a:fld>
                    <a:endParaRPr lang="fr-CA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A500-49C9-B56B-54BCADAD6FCB}"/>
                </c:ext>
              </c:extLst>
            </c:dLbl>
            <c:dLbl>
              <c:idx val="3"/>
              <c:layout>
                <c:manualLayout>
                  <c:x val="-2.1029357659273707E-2"/>
                  <c:y val="3.1849136735894609E-2"/>
                </c:manualLayout>
              </c:layout>
              <c:tx>
                <c:rich>
                  <a:bodyPr/>
                  <a:lstStyle/>
                  <a:p>
                    <a:fld id="{19D06928-3F26-4F5B-89E1-673C07BF8264}" type="VALUE">
                      <a:rPr lang="en-US" baseline="0"/>
                      <a:pPr/>
                      <a:t>[VALOR]</a:t>
                    </a:fld>
                    <a:endParaRPr lang="fr-CA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8-A500-49C9-B56B-54BCADAD6FCB}"/>
                </c:ext>
              </c:extLst>
            </c:dLbl>
            <c:dLbl>
              <c:idx val="4"/>
              <c:layout>
                <c:manualLayout>
                  <c:x val="-2.8923992585329527E-2"/>
                  <c:y val="3.0799432267750507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D2A762AF-F9C2-4288-B2FE-0457B1DEFAF9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A500-49C9-B56B-54BCADAD6FCB}"/>
                </c:ext>
              </c:extLst>
            </c:dLbl>
            <c:dLbl>
              <c:idx val="5"/>
              <c:layout>
                <c:manualLayout>
                  <c:x val="-3.0684536750325148E-2"/>
                  <c:y val="3.1383986839702512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EE129158-E8BF-451E-B181-E01640195C09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A-A500-49C9-B56B-54BCADAD6FCB}"/>
                </c:ext>
              </c:extLst>
            </c:dLbl>
            <c:dLbl>
              <c:idx val="6"/>
              <c:layout>
                <c:manualLayout>
                  <c:x val="-1.3418142001855428E-2"/>
                  <c:y val="2.9284577903414509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E490CD28-5388-403C-BAD4-24D06CC336B3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A500-49C9-B56B-54BCADAD6FCB}"/>
                </c:ext>
              </c:extLst>
            </c:dLbl>
            <c:dLbl>
              <c:idx val="7"/>
              <c:layout>
                <c:manualLayout>
                  <c:x val="-3.1257536576048781E-2"/>
                  <c:y val="4.0020431936376215E-2"/>
                </c:manualLayout>
              </c:layout>
              <c:tx>
                <c:rich>
                  <a:bodyPr/>
                  <a:lstStyle/>
                  <a:p>
                    <a:fld id="{2BEB9AF8-FDD2-48E4-83C1-42F340B66DEA}" type="VALUE">
                      <a:rPr lang="en-US" baseline="0"/>
                      <a:pPr/>
                      <a:t>[VALOR]</a:t>
                    </a:fld>
                    <a:endParaRPr lang="fr-CA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C-A500-49C9-B56B-54BCADAD6FCB}"/>
                </c:ext>
              </c:extLst>
            </c:dLbl>
            <c:dLbl>
              <c:idx val="8"/>
              <c:layout>
                <c:manualLayout>
                  <c:x val="-1.003526213764094E-2"/>
                  <c:y val="-2.0736893804651414E-2"/>
                </c:manualLayout>
              </c:layout>
              <c:tx>
                <c:rich>
                  <a:bodyPr/>
                  <a:lstStyle/>
                  <a:p>
                    <a:fld id="{01F244C5-03DA-40E6-92F8-71335C04F11C}" type="VALUE">
                      <a:rPr lang="en-US" baseline="0"/>
                      <a:pPr/>
                      <a:t>[VALOR]</a:t>
                    </a:fld>
                    <a:endParaRPr lang="fr-CA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D-A500-49C9-B56B-54BCADAD6FCB}"/>
                </c:ext>
              </c:extLst>
            </c:dLbl>
            <c:dLbl>
              <c:idx val="9"/>
              <c:layout>
                <c:manualLayout>
                  <c:x val="-1.0068250050935833E-2"/>
                  <c:y val="-4.2483903410866435E-2"/>
                </c:manualLayout>
              </c:layout>
              <c:tx>
                <c:rich>
                  <a:bodyPr/>
                  <a:lstStyle/>
                  <a:p>
                    <a:fld id="{B4FB625E-D7A3-4D85-8775-919C90B7C0FA}" type="VALUE">
                      <a:rPr lang="en-US" baseline="0"/>
                      <a:pPr/>
                      <a:t>[VALOR]</a:t>
                    </a:fld>
                    <a:endParaRPr lang="fr-CA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E-A500-49C9-B56B-54BCADAD6FCB}"/>
                </c:ext>
              </c:extLst>
            </c:dLbl>
            <c:dLbl>
              <c:idx val="10"/>
              <c:layout>
                <c:manualLayout>
                  <c:x val="-1.1898840969287802E-2"/>
                  <c:y val="-5.5856684097305889E-2"/>
                </c:manualLayout>
              </c:layout>
              <c:tx>
                <c:rich>
                  <a:bodyPr/>
                  <a:lstStyle/>
                  <a:p>
                    <a:endParaRPr lang="en-US" baseline="0"/>
                  </a:p>
                  <a:p>
                    <a:fld id="{A37070A0-4F24-459E-A31E-723620141113}" type="VALUE">
                      <a:rPr lang="en-US" baseline="0"/>
                      <a:pPr/>
                      <a:t>[VALOR]</a:t>
                    </a:fld>
                    <a:endParaRPr lang="fr-CA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F-A500-49C9-B56B-54BCADAD6FCB}"/>
                </c:ext>
              </c:extLst>
            </c:dLbl>
            <c:dLbl>
              <c:idx val="11"/>
              <c:layout>
                <c:manualLayout>
                  <c:x val="-5.4917727550557738E-3"/>
                  <c:y val="-1.6253902163027491E-2"/>
                </c:manualLayout>
              </c:layout>
              <c:tx>
                <c:rich>
                  <a:bodyPr/>
                  <a:lstStyle/>
                  <a:p>
                    <a:fld id="{116BA551-3CE5-482E-AAED-24B81AB6421A}" type="VALUE">
                      <a:rPr lang="en-US" baseline="0"/>
                      <a:pPr/>
                      <a:t>[VALOR]</a:t>
                    </a:fld>
                    <a:endParaRPr lang="fr-CA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0B29-4378-B92D-E82A1F72FC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accent3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ACUMULADO'!$D$50:$O$50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'INGRESOS R.PROPIOS ACUMULADO'!$D$44:$O$44</c:f>
              <c:numCache>
                <c:formatCode>#,##0.00,,</c:formatCode>
                <c:ptCount val="12"/>
                <c:pt idx="0">
                  <c:v>260194217.91999999</c:v>
                </c:pt>
                <c:pt idx="1">
                  <c:v>379266184.92000002</c:v>
                </c:pt>
                <c:pt idx="2">
                  <c:v>405869078.92000002</c:v>
                </c:pt>
                <c:pt idx="3">
                  <c:v>606699187.61000001</c:v>
                </c:pt>
                <c:pt idx="4">
                  <c:v>667229618.21000004</c:v>
                </c:pt>
                <c:pt idx="5">
                  <c:v>752793986.21000004</c:v>
                </c:pt>
                <c:pt idx="6">
                  <c:v>1164919497.71</c:v>
                </c:pt>
                <c:pt idx="7">
                  <c:v>1682816488.49</c:v>
                </c:pt>
                <c:pt idx="8">
                  <c:v>2577527154.7399998</c:v>
                </c:pt>
                <c:pt idx="9">
                  <c:v>3041084833.3299999</c:v>
                </c:pt>
                <c:pt idx="10">
                  <c:v>3198778831.0599999</c:v>
                </c:pt>
                <c:pt idx="11">
                  <c:v>3458885755.8099999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A500-49C9-B56B-54BCADAD6FCB}"/>
            </c:ext>
          </c:extLst>
        </c:ser>
        <c:ser>
          <c:idx val="4"/>
          <c:order val="4"/>
          <c:tx>
            <c:strRef>
              <c:f>'INGRESOS R.PROPIOS ACUMULADO'!$B$54</c:f>
              <c:strCache>
                <c:ptCount val="1"/>
                <c:pt idx="0">
                  <c:v>AFORO RECURSOS CAPITAL</c:v>
                </c:pt>
              </c:strCache>
            </c:strRef>
          </c:tx>
          <c:spPr>
            <a:ln w="63500" cap="rnd">
              <a:solidFill>
                <a:schemeClr val="tx2">
                  <a:lumMod val="40000"/>
                  <a:lumOff val="60000"/>
                </a:schemeClr>
              </a:solidFill>
              <a:round/>
              <a:tailEnd type="none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Pt>
            <c:idx val="2"/>
            <c:marker>
              <c:symbol val="none"/>
            </c:marker>
            <c:bubble3D val="0"/>
            <c:spPr>
              <a:ln w="63500" cap="rnd" cmpd="sng">
                <a:solidFill>
                  <a:schemeClr val="tx2">
                    <a:lumMod val="40000"/>
                    <a:lumOff val="60000"/>
                  </a:schemeClr>
                </a:solidFill>
                <a:prstDash val="solid"/>
                <a:round/>
                <a:headEnd type="none"/>
                <a:tailEnd type="none"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2-A500-49C9-B56B-54BCADAD6FCB}"/>
              </c:ext>
            </c:extLst>
          </c:dPt>
          <c:dLbls>
            <c:dLbl>
              <c:idx val="0"/>
              <c:layout>
                <c:manualLayout>
                  <c:x val="-4.7013227669544362E-2"/>
                  <c:y val="-6.835907120491786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>
                      <a:defRPr lang="es-CO" sz="1100" b="1" i="0" u="none" strike="noStrike" kern="1200" baseline="0">
                        <a:solidFill>
                          <a:schemeClr val="accent1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100">
                        <a:solidFill>
                          <a:schemeClr val="accent1">
                            <a:lumMod val="75000"/>
                          </a:schemeClr>
                        </a:solidFill>
                      </a:rPr>
                      <a:t>AFORO </a:t>
                    </a:r>
                  </a:p>
                  <a:p>
                    <a:pPr algn="ctr">
                      <a:defRPr lang="es-CO" sz="1100" b="1">
                        <a:solidFill>
                          <a:schemeClr val="accent1">
                            <a:lumMod val="75000"/>
                          </a:schemeClr>
                        </a:solidFill>
                      </a:defRPr>
                    </a:pPr>
                    <a:r>
                      <a:rPr lang="en-US" sz="1100">
                        <a:solidFill>
                          <a:schemeClr val="accent1">
                            <a:lumMod val="75000"/>
                          </a:schemeClr>
                        </a:solidFill>
                      </a:rPr>
                      <a:t>REC. CAPITAL</a:t>
                    </a:r>
                  </a:p>
                  <a:p>
                    <a:pPr algn="ctr">
                      <a:defRPr lang="es-CO" sz="1100" b="1">
                        <a:solidFill>
                          <a:schemeClr val="accent1">
                            <a:lumMod val="75000"/>
                          </a:schemeClr>
                        </a:solidFill>
                      </a:defRPr>
                    </a:pPr>
                    <a:fld id="{17565CB7-1A48-44BE-BFBD-1503C34B5C08}" type="VALUE">
                      <a:rPr lang="en-US" sz="1100">
                        <a:solidFill>
                          <a:schemeClr val="accent1">
                            <a:lumMod val="75000"/>
                          </a:schemeClr>
                        </a:solidFill>
                      </a:rPr>
                      <a:pPr algn="ctr">
                        <a:defRPr lang="es-CO" sz="1100" b="1">
                          <a:solidFill>
                            <a:schemeClr val="accent1">
                              <a:lumMod val="75000"/>
                            </a:schemeClr>
                          </a:solidFill>
                        </a:defRPr>
                      </a:pPr>
                      <a:t>[VALOR]</a:t>
                    </a:fld>
                    <a:endParaRPr lang="fr-CA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CO" sz="1100" b="1" i="0" u="none" strike="noStrike" kern="1200" baseline="0">
                      <a:solidFill>
                        <a:schemeClr val="accen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3-A500-49C9-B56B-54BCADAD6FC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A500-49C9-B56B-54BCADAD6FC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A500-49C9-B56B-54BCADAD6FC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A500-49C9-B56B-54BCADAD6FC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A500-49C9-B56B-54BCADAD6FC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A500-49C9-B56B-54BCADAD6FC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A500-49C9-B56B-54BCADAD6FC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A500-49C9-B56B-54BCADAD6FC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A500-49C9-B56B-54BCADAD6FC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A500-49C9-B56B-54BCADAD6FC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A500-49C9-B56B-54BCADAD6FCB}"/>
                </c:ext>
              </c:extLst>
            </c:dLbl>
            <c:dLbl>
              <c:idx val="11"/>
              <c:layout>
                <c:manualLayout>
                  <c:x val="-8.2376591325838619E-3"/>
                  <c:y val="-5.6888657570596218E-2"/>
                </c:manualLayout>
              </c:layout>
              <c:tx>
                <c:rich>
                  <a:bodyPr/>
                  <a:lstStyle/>
                  <a:p>
                    <a:r>
                      <a:rPr lang="en-US" sz="1100" b="1" i="0" u="none" strike="noStrike" kern="1200" baseline="0">
                        <a:solidFill>
                          <a:schemeClr val="accent1">
                            <a:lumMod val="75000"/>
                          </a:schemeClr>
                        </a:solidFill>
                      </a:rPr>
                      <a:t>AFORO </a:t>
                    </a:r>
                  </a:p>
                  <a:p>
                    <a:r>
                      <a:rPr lang="en-US" sz="1100" b="1" i="0" u="none" strike="noStrike" kern="1200" baseline="0">
                        <a:solidFill>
                          <a:schemeClr val="accent1">
                            <a:lumMod val="75000"/>
                          </a:schemeClr>
                        </a:solidFill>
                      </a:rPr>
                      <a:t>REC. CAPITAL</a:t>
                    </a:r>
                  </a:p>
                  <a:p>
                    <a:fld id="{17565CB7-1A48-44BE-BFBD-1503C34B5C08}" type="VALUE">
                      <a:rPr lang="en-US" sz="1100" b="1" i="0" u="none" strike="noStrike" kern="1200" baseline="0">
                        <a:solidFill>
                          <a:schemeClr val="accent1">
                            <a:lumMod val="75000"/>
                          </a:schemeClr>
                        </a:solidFill>
                      </a:rPr>
                      <a:pPr/>
                      <a:t>[VALOR]</a:t>
                    </a:fld>
                    <a:endParaRPr lang="fr-C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0B29-4378-B92D-E82A1F72FC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CO" sz="1400" b="1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ACUMULADO'!$D$50:$O$50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'INGRESOS R.PROPIOS ACUMULADO'!$D$54:$O$54</c:f>
              <c:numCache>
                <c:formatCode>#,##0.00,,</c:formatCode>
                <c:ptCount val="12"/>
                <c:pt idx="0">
                  <c:v>2251500000</c:v>
                </c:pt>
                <c:pt idx="1">
                  <c:v>2251500000</c:v>
                </c:pt>
                <c:pt idx="2">
                  <c:v>2251500000</c:v>
                </c:pt>
                <c:pt idx="3">
                  <c:v>2251500000</c:v>
                </c:pt>
                <c:pt idx="4">
                  <c:v>2251500000</c:v>
                </c:pt>
                <c:pt idx="5">
                  <c:v>2251500000</c:v>
                </c:pt>
                <c:pt idx="6">
                  <c:v>2251500000</c:v>
                </c:pt>
                <c:pt idx="7">
                  <c:v>2251500000</c:v>
                </c:pt>
                <c:pt idx="8">
                  <c:v>2251500000</c:v>
                </c:pt>
                <c:pt idx="9">
                  <c:v>2251500000</c:v>
                </c:pt>
                <c:pt idx="10">
                  <c:v>2251500000</c:v>
                </c:pt>
                <c:pt idx="11">
                  <c:v>2251500000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D-A500-49C9-B56B-54BCADAD6FCB}"/>
            </c:ext>
          </c:extLst>
        </c:ser>
        <c:ser>
          <c:idx val="6"/>
          <c:order val="5"/>
          <c:tx>
            <c:strRef>
              <c:f>'INGRESOS R.PROPIOS ACUMULADO'!$B$55</c:f>
              <c:strCache>
                <c:ptCount val="1"/>
                <c:pt idx="0">
                  <c:v>Total Recaudo Ingresos Recursos de Capital</c:v>
                </c:pt>
              </c:strCache>
            </c:strRef>
          </c:tx>
          <c:spPr>
            <a:ln w="34925" cap="rnd">
              <a:solidFill>
                <a:srgbClr val="00FFFF"/>
              </a:solidFill>
              <a:round/>
              <a:tailEnd type="triangle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A500-49C9-B56B-54BCADAD6FCB}"/>
                </c:ext>
              </c:extLst>
            </c:dLbl>
            <c:dLbl>
              <c:idx val="2"/>
              <c:layout>
                <c:manualLayout>
                  <c:x val="-6.9243182544292195E-3"/>
                  <c:y val="4.4735132852186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A500-49C9-B56B-54BCADAD6FCB}"/>
                </c:ext>
              </c:extLst>
            </c:dLbl>
            <c:dLbl>
              <c:idx val="3"/>
              <c:layout>
                <c:manualLayout>
                  <c:x val="-1.496508075752735E-2"/>
                  <c:y val="-1.8065934956661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A500-49C9-B56B-54BCADAD6FCB}"/>
                </c:ext>
              </c:extLst>
            </c:dLbl>
            <c:dLbl>
              <c:idx val="4"/>
              <c:layout>
                <c:manualLayout>
                  <c:x val="-1.4084811565529281E-2"/>
                  <c:y val="-1.2088466448597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A500-49C9-B56B-54BCADAD6FCB}"/>
                </c:ext>
              </c:extLst>
            </c:dLbl>
            <c:dLbl>
              <c:idx val="5"/>
              <c:layout>
                <c:manualLayout>
                  <c:x val="-1.056359065651988E-2"/>
                  <c:y val="-1.5872084776258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A500-49C9-B56B-54BCADAD6FCB}"/>
                </c:ext>
              </c:extLst>
            </c:dLbl>
            <c:dLbl>
              <c:idx val="6"/>
              <c:layout>
                <c:manualLayout>
                  <c:x val="-1.3204542373531145E-2"/>
                  <c:y val="-1.58720847762583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A500-49C9-B56B-54BCADAD6FCB}"/>
                </c:ext>
              </c:extLst>
            </c:dLbl>
            <c:dLbl>
              <c:idx val="7"/>
              <c:layout>
                <c:manualLayout>
                  <c:x val="-3.573695446318606E-2"/>
                  <c:y val="-1.96557031039193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A500-49C9-B56B-54BCADAD6FCB}"/>
                </c:ext>
              </c:extLst>
            </c:dLbl>
            <c:dLbl>
              <c:idx val="8"/>
              <c:layout>
                <c:manualLayout>
                  <c:x val="-1.3413330636935372E-2"/>
                  <c:y val="-1.49262868472442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A500-49C9-B56B-54BCADAD6FCB}"/>
                </c:ext>
              </c:extLst>
            </c:dLbl>
            <c:dLbl>
              <c:idx val="9"/>
              <c:layout>
                <c:manualLayout>
                  <c:x val="-9.1648462256782755E-3"/>
                  <c:y val="-1.5523116483099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A500-49C9-B56B-54BCADAD6FCB}"/>
                </c:ext>
              </c:extLst>
            </c:dLbl>
            <c:dLbl>
              <c:idx val="10"/>
              <c:layout>
                <c:manualLayout>
                  <c:x val="-2.5608093114521885E-3"/>
                  <c:y val="-1.51792675292042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A500-49C9-B56B-54BCADAD6FCB}"/>
                </c:ext>
              </c:extLst>
            </c:dLbl>
            <c:dLbl>
              <c:idx val="11"/>
              <c:layout>
                <c:manualLayout>
                  <c:x val="0"/>
                  <c:y val="5.417956722385687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rgbClr val="00B0F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11AD15E-20A1-43C6-BAEC-F40B08D7A67E}" type="VALUE">
                      <a:rPr lang="en-US" sz="1200" b="0" i="0" u="none" strike="noStrike" kern="1200" baseline="0">
                        <a:solidFill>
                          <a:srgbClr val="00B0F0"/>
                        </a:solidFill>
                      </a:rPr>
                      <a:pPr>
                        <a:defRPr sz="1200">
                          <a:solidFill>
                            <a:srgbClr val="00B0F0"/>
                          </a:solidFill>
                        </a:defRPr>
                      </a:pPr>
                      <a:t>[VALOR]</a:t>
                    </a:fld>
                    <a:endParaRPr lang="en-US" sz="1200"/>
                  </a:p>
                  <a:p>
                    <a:pPr>
                      <a:defRPr sz="1200">
                        <a:solidFill>
                          <a:srgbClr val="00B0F0"/>
                        </a:solidFill>
                      </a:defRPr>
                    </a:pPr>
                    <a:r>
                      <a:rPr lang="en-US"/>
                      <a:t>TOTAL RECAUDO INGRESOS</a:t>
                    </a:r>
                    <a:r>
                      <a:rPr lang="en-US" baseline="0"/>
                      <a:t> REC. CAPITAL</a:t>
                    </a:r>
                  </a:p>
                  <a:p>
                    <a:pPr>
                      <a:defRPr sz="1200">
                        <a:solidFill>
                          <a:srgbClr val="00B0F0"/>
                        </a:solidFill>
                      </a:defRPr>
                    </a:pPr>
                    <a:endParaRPr lang="fr-CA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rgbClr val="00B0F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1008260649624839E-2"/>
                      <c:h val="0.1778447795004591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0B29-4378-B92D-E82A1F72FC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ACUMULADO'!$D$50:$O$50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'INGRESOS R.PROPIOS ACUMULADO'!$D$55:$O$55</c:f>
              <c:numCache>
                <c:formatCode>#,##0.00,,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1809000000</c:v>
                </c:pt>
                <c:pt idx="3">
                  <c:v>1809000000</c:v>
                </c:pt>
                <c:pt idx="4">
                  <c:v>1809000000</c:v>
                </c:pt>
                <c:pt idx="5">
                  <c:v>1809000000</c:v>
                </c:pt>
                <c:pt idx="6">
                  <c:v>1809000000</c:v>
                </c:pt>
                <c:pt idx="7">
                  <c:v>1809000000</c:v>
                </c:pt>
                <c:pt idx="8">
                  <c:v>1809000000</c:v>
                </c:pt>
                <c:pt idx="9">
                  <c:v>1809000000</c:v>
                </c:pt>
                <c:pt idx="10">
                  <c:v>1809559980</c:v>
                </c:pt>
                <c:pt idx="11">
                  <c:v>1809559980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8-A500-49C9-B56B-54BCADAD6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8972328"/>
        <c:axId val="318969976"/>
      </c:lineChart>
      <c:catAx>
        <c:axId val="318972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8969976"/>
        <c:crosses val="autoZero"/>
        <c:auto val="1"/>
        <c:lblAlgn val="ctr"/>
        <c:lblOffset val="100"/>
        <c:noMultiLvlLbl val="0"/>
      </c:catAx>
      <c:valAx>
        <c:axId val="318969976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,,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8972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6617824847264653E-2"/>
          <c:y val="0.92175036931310261"/>
          <c:w val="0.85472393085577381"/>
          <c:h val="7.79104319589925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>
      <a:solidFill>
        <a:schemeClr val="bg1">
          <a:lumMod val="95000"/>
        </a:schemeClr>
      </a:solidFill>
    </a:ln>
    <a:effectLst/>
  </c:spPr>
  <c:txPr>
    <a:bodyPr/>
    <a:lstStyle/>
    <a:p>
      <a:pPr>
        <a:defRPr/>
      </a:pPr>
      <a:endParaRPr lang="fr-FR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8281722520221216E-2"/>
          <c:y val="0.23092741925099727"/>
          <c:w val="0.91527387780783809"/>
          <c:h val="0.62671297394086667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64C8-4A3E-8373-810EA32281C4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64C8-4A3E-8373-810EA32281C4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64C8-4A3E-8373-810EA32281C4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64C8-4A3E-8373-810EA32281C4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64C8-4A3E-8373-810EA32281C4}"/>
            </c:ext>
          </c:extLst>
        </c:ser>
        <c:ser>
          <c:idx val="5"/>
          <c:order val="5"/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64C8-4A3E-8373-810EA32281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18971936"/>
        <c:axId val="327819544"/>
        <c:axId val="0"/>
      </c:bar3DChart>
      <c:catAx>
        <c:axId val="31897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27819544"/>
        <c:crosses val="autoZero"/>
        <c:auto val="1"/>
        <c:lblAlgn val="ctr"/>
        <c:lblOffset val="100"/>
        <c:noMultiLvlLbl val="0"/>
      </c:catAx>
      <c:valAx>
        <c:axId val="327819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8971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accent1">
        <a:lumMod val="75000"/>
      </a:schemeClr>
    </a:soli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34846</xdr:colOff>
      <xdr:row>21</xdr:row>
      <xdr:rowOff>0</xdr:rowOff>
    </xdr:from>
    <xdr:to>
      <xdr:col>17</xdr:col>
      <xdr:colOff>0</xdr:colOff>
      <xdr:row>53</xdr:row>
      <xdr:rowOff>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46462</xdr:colOff>
      <xdr:row>0</xdr:row>
      <xdr:rowOff>69696</xdr:rowOff>
    </xdr:from>
    <xdr:to>
      <xdr:col>4</xdr:col>
      <xdr:colOff>534328</xdr:colOff>
      <xdr:row>2</xdr:row>
      <xdr:rowOff>302012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5062" t="12000" r="34313" b="53000"/>
        <a:stretch/>
      </xdr:blipFill>
      <xdr:spPr>
        <a:xfrm>
          <a:off x="808462" y="69696"/>
          <a:ext cx="3783516" cy="908591"/>
        </a:xfrm>
        <a:prstGeom prst="rect">
          <a:avLst/>
        </a:prstGeom>
      </xdr:spPr>
    </xdr:pic>
    <xdr:clientData/>
  </xdr:twoCellAnchor>
  <xdr:twoCellAnchor>
    <xdr:from>
      <xdr:col>1</xdr:col>
      <xdr:colOff>11617</xdr:colOff>
      <xdr:row>66</xdr:row>
      <xdr:rowOff>11615</xdr:rowOff>
    </xdr:from>
    <xdr:to>
      <xdr:col>17</xdr:col>
      <xdr:colOff>0</xdr:colOff>
      <xdr:row>91</xdr:row>
      <xdr:rowOff>151006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2063</xdr:colOff>
      <xdr:row>13</xdr:row>
      <xdr:rowOff>21167</xdr:rowOff>
    </xdr:from>
    <xdr:to>
      <xdr:col>15</xdr:col>
      <xdr:colOff>228600</xdr:colOff>
      <xdr:row>39</xdr:row>
      <xdr:rowOff>47625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46463</xdr:colOff>
      <xdr:row>0</xdr:row>
      <xdr:rowOff>69696</xdr:rowOff>
    </xdr:from>
    <xdr:to>
      <xdr:col>1</xdr:col>
      <xdr:colOff>3014164</xdr:colOff>
      <xdr:row>2</xdr:row>
      <xdr:rowOff>302012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5062" t="12000" r="34313" b="53000"/>
        <a:stretch/>
      </xdr:blipFill>
      <xdr:spPr>
        <a:xfrm>
          <a:off x="813109" y="69696"/>
          <a:ext cx="2962043" cy="906036"/>
        </a:xfrm>
        <a:prstGeom prst="rect">
          <a:avLst/>
        </a:prstGeom>
      </xdr:spPr>
    </xdr:pic>
    <xdr:clientData/>
  </xdr:twoCellAnchor>
  <xdr:twoCellAnchor>
    <xdr:from>
      <xdr:col>0</xdr:col>
      <xdr:colOff>763160</xdr:colOff>
      <xdr:row>41</xdr:row>
      <xdr:rowOff>0</xdr:rowOff>
    </xdr:from>
    <xdr:to>
      <xdr:col>11</xdr:col>
      <xdr:colOff>0</xdr:colOff>
      <xdr:row>41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863600</xdr:colOff>
      <xdr:row>7</xdr:row>
      <xdr:rowOff>114300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0"/>
          <a:ext cx="1530350" cy="6762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3</xdr:col>
      <xdr:colOff>863600</xdr:colOff>
      <xdr:row>7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0"/>
          <a:ext cx="1530350" cy="6762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3</xdr:col>
      <xdr:colOff>863600</xdr:colOff>
      <xdr:row>7</xdr:row>
      <xdr:rowOff>114300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0"/>
          <a:ext cx="1530350" cy="6762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3</xdr:col>
      <xdr:colOff>863600</xdr:colOff>
      <xdr:row>7</xdr:row>
      <xdr:rowOff>114300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0"/>
          <a:ext cx="1530350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95"/>
  <sheetViews>
    <sheetView zoomScale="82" zoomScaleNormal="82" workbookViewId="0">
      <pane ySplit="13" topLeftCell="A70" activePane="bottomLeft" state="frozen"/>
      <selection pane="bottomLeft" activeCell="L61" sqref="D61:L61"/>
    </sheetView>
  </sheetViews>
  <sheetFormatPr baseColWidth="10" defaultColWidth="11.42578125" defaultRowHeight="15"/>
  <cols>
    <col min="1" max="1" width="11.42578125" style="2"/>
    <col min="2" max="2" width="37" style="2" customWidth="1"/>
    <col min="3" max="3" width="23.42578125" style="2" hidden="1" customWidth="1"/>
    <col min="4" max="4" width="12.42578125" style="2" customWidth="1"/>
    <col min="5" max="5" width="13.28515625" style="2" customWidth="1"/>
    <col min="6" max="6" width="12.85546875" style="2" customWidth="1"/>
    <col min="7" max="7" width="12.85546875" style="33" customWidth="1"/>
    <col min="8" max="8" width="12.85546875" style="2" customWidth="1"/>
    <col min="9" max="9" width="9.5703125" style="2" customWidth="1"/>
    <col min="10" max="10" width="9.5703125" style="35" customWidth="1"/>
    <col min="11" max="11" width="9.5703125" style="37" customWidth="1"/>
    <col min="12" max="12" width="13.28515625" style="2" customWidth="1"/>
    <col min="13" max="13" width="11.5703125" style="2" customWidth="1"/>
    <col min="14" max="14" width="15" style="1" customWidth="1"/>
    <col min="15" max="15" width="8.85546875" style="2" customWidth="1"/>
    <col min="16" max="16" width="1.140625" style="2" hidden="1" customWidth="1"/>
    <col min="17" max="17" width="6.28515625" style="2" customWidth="1"/>
    <col min="18" max="18" width="11.42578125" style="2"/>
    <col min="19" max="19" width="37.28515625" style="2" bestFit="1" customWidth="1"/>
    <col min="20" max="20" width="15.85546875" style="2" bestFit="1" customWidth="1"/>
    <col min="21" max="16384" width="11.42578125" style="2"/>
  </cols>
  <sheetData>
    <row r="1" spans="2:17" ht="28.5" customHeight="1">
      <c r="B1" s="17"/>
      <c r="C1" s="18"/>
      <c r="D1" s="18"/>
      <c r="E1" s="19"/>
      <c r="F1" s="19" t="s">
        <v>18</v>
      </c>
      <c r="G1" s="19"/>
      <c r="H1" s="18"/>
      <c r="I1" s="18"/>
      <c r="J1" s="18"/>
      <c r="K1" s="18"/>
      <c r="L1" s="20"/>
      <c r="M1" s="20"/>
      <c r="N1" s="20"/>
      <c r="O1" s="20"/>
      <c r="P1" s="20"/>
      <c r="Q1" s="20"/>
    </row>
    <row r="2" spans="2:17" ht="24.75" customHeight="1">
      <c r="B2" s="21"/>
      <c r="C2" s="22"/>
      <c r="D2" s="22"/>
      <c r="E2" s="23"/>
      <c r="F2" s="23" t="s">
        <v>19</v>
      </c>
      <c r="G2" s="23"/>
      <c r="H2" s="22"/>
      <c r="I2" s="22"/>
      <c r="J2" s="22"/>
      <c r="K2" s="22"/>
      <c r="L2" s="24"/>
      <c r="M2" s="24"/>
      <c r="N2" s="24"/>
      <c r="O2" s="24"/>
      <c r="P2" s="24"/>
      <c r="Q2" s="24"/>
    </row>
    <row r="3" spans="2:17" ht="27.75" customHeight="1">
      <c r="B3" s="30"/>
      <c r="C3" s="31"/>
      <c r="D3" s="31"/>
      <c r="E3" s="25"/>
      <c r="F3" s="25" t="s">
        <v>20</v>
      </c>
      <c r="G3" s="25"/>
      <c r="H3" s="31"/>
      <c r="I3" s="31"/>
      <c r="J3" s="34"/>
      <c r="K3" s="36"/>
      <c r="L3" s="26"/>
      <c r="M3" s="26"/>
      <c r="N3" s="26"/>
      <c r="O3" s="26"/>
      <c r="P3" s="26"/>
      <c r="Q3" s="26"/>
    </row>
    <row r="4" spans="2:17" hidden="1">
      <c r="B4" s="5" t="s">
        <v>17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6"/>
    </row>
    <row r="5" spans="2:17" hidden="1">
      <c r="B5" s="6"/>
      <c r="C5" s="6"/>
      <c r="D5" s="7"/>
      <c r="E5" s="7"/>
      <c r="F5" s="7"/>
      <c r="G5" s="7"/>
      <c r="H5" s="7"/>
      <c r="I5" s="6"/>
      <c r="J5" s="6"/>
      <c r="K5" s="6"/>
      <c r="L5" s="6"/>
      <c r="M5" s="6"/>
      <c r="N5" s="6"/>
      <c r="O5" s="6"/>
      <c r="P5" s="7"/>
      <c r="Q5" s="6"/>
    </row>
    <row r="6" spans="2:17" hidden="1">
      <c r="B6" s="8" t="s">
        <v>7</v>
      </c>
      <c r="C6" s="8" t="s">
        <v>9</v>
      </c>
      <c r="D6" s="8" t="s">
        <v>10</v>
      </c>
      <c r="E6" s="8" t="s">
        <v>11</v>
      </c>
      <c r="F6" s="8" t="s">
        <v>12</v>
      </c>
      <c r="G6" s="8"/>
      <c r="H6" s="8" t="s">
        <v>13</v>
      </c>
      <c r="I6" s="8" t="s">
        <v>14</v>
      </c>
      <c r="J6" s="8"/>
      <c r="K6" s="8"/>
      <c r="L6" s="8" t="s">
        <v>15</v>
      </c>
      <c r="M6" s="8" t="s">
        <v>0</v>
      </c>
      <c r="N6" s="3" t="s">
        <v>1</v>
      </c>
      <c r="O6" s="3" t="s">
        <v>21</v>
      </c>
      <c r="P6" s="9" t="s">
        <v>22</v>
      </c>
      <c r="Q6" s="6"/>
    </row>
    <row r="7" spans="2:17" s="1" customFormat="1" hidden="1">
      <c r="B7" s="4" t="s">
        <v>8</v>
      </c>
      <c r="C7" s="4">
        <v>17017000000</v>
      </c>
      <c r="D7" s="4">
        <v>17017000000</v>
      </c>
      <c r="E7" s="4">
        <v>17017000000</v>
      </c>
      <c r="F7" s="4">
        <v>17017000000</v>
      </c>
      <c r="G7" s="4"/>
      <c r="H7" s="4">
        <v>17017000000</v>
      </c>
      <c r="I7" s="4">
        <v>17017000000</v>
      </c>
      <c r="J7" s="4"/>
      <c r="K7" s="4"/>
      <c r="L7" s="4">
        <v>17017000000</v>
      </c>
      <c r="M7" s="4">
        <v>17017000000</v>
      </c>
      <c r="N7" s="4">
        <v>17017000000</v>
      </c>
      <c r="O7" s="4">
        <v>17017000000</v>
      </c>
      <c r="P7" s="4">
        <v>17017000000</v>
      </c>
      <c r="Q7" s="7"/>
    </row>
    <row r="8" spans="2:17" hidden="1">
      <c r="B8" s="10" t="s">
        <v>2</v>
      </c>
      <c r="C8" s="11">
        <f>+C9+C10</f>
        <v>17017000000</v>
      </c>
      <c r="D8" s="11">
        <f t="shared" ref="D8:O8" si="0">+D9+D10</f>
        <v>260464440</v>
      </c>
      <c r="E8" s="11">
        <f t="shared" si="0"/>
        <v>3302610188</v>
      </c>
      <c r="F8" s="11">
        <f t="shared" si="0"/>
        <v>3387063094</v>
      </c>
      <c r="G8" s="11"/>
      <c r="H8" s="11">
        <f t="shared" si="0"/>
        <v>3502777787</v>
      </c>
      <c r="I8" s="11">
        <f t="shared" si="0"/>
        <v>3593277596</v>
      </c>
      <c r="J8" s="11"/>
      <c r="K8" s="11"/>
      <c r="L8" s="11">
        <f t="shared" si="0"/>
        <v>3753431140</v>
      </c>
      <c r="M8" s="11">
        <f t="shared" si="0"/>
        <v>3892699574</v>
      </c>
      <c r="N8" s="11">
        <f t="shared" si="0"/>
        <v>4017819770.3999996</v>
      </c>
      <c r="O8" s="11">
        <f t="shared" si="0"/>
        <v>4452331807.1800003</v>
      </c>
      <c r="P8" s="12">
        <f>ROUND(+P9+P10,0)</f>
        <v>4465020981</v>
      </c>
      <c r="Q8" s="6"/>
    </row>
    <row r="9" spans="2:17" hidden="1">
      <c r="B9" s="10" t="s">
        <v>3</v>
      </c>
      <c r="C9" s="11">
        <v>13850000000</v>
      </c>
      <c r="D9" s="11">
        <v>260152253</v>
      </c>
      <c r="E9" s="11">
        <v>584779531</v>
      </c>
      <c r="F9" s="11">
        <v>668781711</v>
      </c>
      <c r="G9" s="11"/>
      <c r="H9" s="11">
        <v>784327611</v>
      </c>
      <c r="I9" s="11">
        <v>868653461</v>
      </c>
      <c r="J9" s="11"/>
      <c r="K9" s="11"/>
      <c r="L9" s="11">
        <v>904972065</v>
      </c>
      <c r="M9" s="11">
        <v>1044141082</v>
      </c>
      <c r="N9" s="11">
        <v>1169095758.0899999</v>
      </c>
      <c r="O9" s="11">
        <v>1565565822.24</v>
      </c>
      <c r="P9" s="12">
        <v>1578254996.24</v>
      </c>
      <c r="Q9" s="6"/>
    </row>
    <row r="10" spans="2:17" hidden="1">
      <c r="B10" s="10" t="s">
        <v>4</v>
      </c>
      <c r="C10" s="11">
        <f>+C11+C12</f>
        <v>3167000000</v>
      </c>
      <c r="D10" s="11">
        <f t="shared" ref="D10:O10" si="1">+D11+D12</f>
        <v>312187</v>
      </c>
      <c r="E10" s="11">
        <f t="shared" si="1"/>
        <v>2717830657</v>
      </c>
      <c r="F10" s="11">
        <f t="shared" si="1"/>
        <v>2718281383</v>
      </c>
      <c r="G10" s="11"/>
      <c r="H10" s="11">
        <f t="shared" si="1"/>
        <v>2718450176</v>
      </c>
      <c r="I10" s="11">
        <f t="shared" si="1"/>
        <v>2724624135</v>
      </c>
      <c r="J10" s="11"/>
      <c r="K10" s="11"/>
      <c r="L10" s="11">
        <f t="shared" si="1"/>
        <v>2848459075</v>
      </c>
      <c r="M10" s="11">
        <f t="shared" si="1"/>
        <v>2848558492</v>
      </c>
      <c r="N10" s="11">
        <f t="shared" si="1"/>
        <v>2848724012.3099999</v>
      </c>
      <c r="O10" s="11">
        <f t="shared" si="1"/>
        <v>2886765984.9400001</v>
      </c>
      <c r="P10" s="12">
        <f>ROUND(+P11+P12,0)</f>
        <v>2886765985</v>
      </c>
      <c r="Q10" s="6"/>
    </row>
    <row r="11" spans="2:17" hidden="1">
      <c r="B11" s="10" t="s">
        <v>5</v>
      </c>
      <c r="C11" s="11">
        <v>2587000000</v>
      </c>
      <c r="D11" s="10">
        <v>0</v>
      </c>
      <c r="E11" s="11">
        <v>2587000000</v>
      </c>
      <c r="F11" s="11">
        <v>2587000000</v>
      </c>
      <c r="G11" s="11"/>
      <c r="H11" s="11">
        <v>2587000000</v>
      </c>
      <c r="I11" s="11">
        <v>2587000000</v>
      </c>
      <c r="J11" s="11"/>
      <c r="K11" s="11"/>
      <c r="L11" s="11">
        <v>2587000000</v>
      </c>
      <c r="M11" s="11">
        <v>2587000000</v>
      </c>
      <c r="N11" s="11">
        <v>2587000000</v>
      </c>
      <c r="O11" s="11">
        <v>2587000000</v>
      </c>
      <c r="P11" s="12">
        <v>2587000000</v>
      </c>
      <c r="Q11" s="6"/>
    </row>
    <row r="12" spans="2:17" hidden="1">
      <c r="B12" s="10" t="s">
        <v>6</v>
      </c>
      <c r="C12" s="11">
        <v>580000000</v>
      </c>
      <c r="D12" s="11">
        <v>312187</v>
      </c>
      <c r="E12" s="11">
        <v>130830657</v>
      </c>
      <c r="F12" s="11">
        <v>131281383</v>
      </c>
      <c r="G12" s="11"/>
      <c r="H12" s="11">
        <v>131450176</v>
      </c>
      <c r="I12" s="11">
        <v>137624135</v>
      </c>
      <c r="J12" s="11"/>
      <c r="K12" s="11"/>
      <c r="L12" s="11">
        <v>261459075</v>
      </c>
      <c r="M12" s="11">
        <v>261558492</v>
      </c>
      <c r="N12" s="11">
        <v>261724012.31</v>
      </c>
      <c r="O12" s="11">
        <v>299765984.94</v>
      </c>
      <c r="P12" s="12">
        <v>299765984.94</v>
      </c>
      <c r="Q12" s="6"/>
    </row>
    <row r="13" spans="2:17" hidden="1">
      <c r="B13" s="5" t="s">
        <v>16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7"/>
      <c r="O13" s="6"/>
      <c r="P13" s="6"/>
      <c r="Q13" s="6"/>
    </row>
    <row r="14" spans="2:17" ht="18.75" hidden="1">
      <c r="B14" s="103" t="s">
        <v>23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</row>
    <row r="15" spans="2:17" hidden="1">
      <c r="B15" s="13" t="s">
        <v>7</v>
      </c>
      <c r="C15" s="13" t="s">
        <v>9</v>
      </c>
      <c r="D15" s="13" t="s">
        <v>10</v>
      </c>
      <c r="E15" s="13" t="s">
        <v>11</v>
      </c>
      <c r="F15" s="14" t="s">
        <v>12</v>
      </c>
      <c r="G15" s="14"/>
      <c r="H15" s="13" t="s">
        <v>13</v>
      </c>
      <c r="I15" s="13" t="s">
        <v>14</v>
      </c>
      <c r="J15" s="13"/>
      <c r="K15" s="13"/>
      <c r="L15" s="13" t="s">
        <v>15</v>
      </c>
      <c r="M15" s="13" t="s">
        <v>0</v>
      </c>
      <c r="N15" s="13" t="s">
        <v>1</v>
      </c>
      <c r="O15" s="13" t="s">
        <v>21</v>
      </c>
      <c r="P15" s="13" t="s">
        <v>22</v>
      </c>
      <c r="Q15" s="13" t="s">
        <v>24</v>
      </c>
    </row>
    <row r="16" spans="2:17" hidden="1">
      <c r="B16" s="15" t="s">
        <v>8</v>
      </c>
      <c r="C16" s="15">
        <f>+C7/1000000</f>
        <v>17017</v>
      </c>
      <c r="D16" s="16">
        <v>10963300000</v>
      </c>
      <c r="E16" s="16">
        <v>10963300000</v>
      </c>
      <c r="F16" s="16">
        <v>10963300000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2:17" hidden="1">
      <c r="B17" s="27" t="s">
        <v>2</v>
      </c>
      <c r="C17" s="28">
        <f t="shared" ref="C17:C21" si="2">+C8/1000000</f>
        <v>17017</v>
      </c>
      <c r="D17" s="29">
        <f>+D18+D19</f>
        <v>32201718.880000003</v>
      </c>
      <c r="E17" s="29">
        <f t="shared" ref="E17:F17" si="3">+E18+E19</f>
        <v>1980102644.53</v>
      </c>
      <c r="F17" s="32">
        <f t="shared" si="3"/>
        <v>11223370301.58</v>
      </c>
      <c r="G17" s="32"/>
      <c r="H17" s="29"/>
      <c r="I17" s="29"/>
      <c r="J17" s="29"/>
      <c r="K17" s="29"/>
      <c r="L17" s="29"/>
      <c r="M17" s="29"/>
      <c r="N17" s="29"/>
      <c r="O17" s="29"/>
      <c r="P17" s="29"/>
      <c r="Q17" s="29"/>
    </row>
    <row r="18" spans="2:17" hidden="1">
      <c r="B18" s="27" t="s">
        <v>3</v>
      </c>
      <c r="C18" s="28">
        <f t="shared" si="2"/>
        <v>13850</v>
      </c>
      <c r="D18" s="29">
        <v>30155697.800000001</v>
      </c>
      <c r="E18" s="29">
        <v>1944769478.1900001</v>
      </c>
      <c r="F18" s="29">
        <v>4542736312.9399996</v>
      </c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</row>
    <row r="19" spans="2:17" hidden="1">
      <c r="B19" s="27" t="s">
        <v>4</v>
      </c>
      <c r="C19" s="28">
        <f t="shared" si="2"/>
        <v>3167</v>
      </c>
      <c r="D19" s="29">
        <f>+D20+D21</f>
        <v>2046021.08</v>
      </c>
      <c r="E19" s="29">
        <f t="shared" ref="E19:F19" si="4">+E20+E21</f>
        <v>35333166.340000004</v>
      </c>
      <c r="F19" s="29">
        <f t="shared" si="4"/>
        <v>6680633988.6400003</v>
      </c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</row>
    <row r="20" spans="2:17" hidden="1">
      <c r="B20" s="27" t="s">
        <v>5</v>
      </c>
      <c r="C20" s="28">
        <f t="shared" si="2"/>
        <v>2587</v>
      </c>
      <c r="D20" s="29">
        <v>0</v>
      </c>
      <c r="E20" s="29">
        <v>0</v>
      </c>
      <c r="F20" s="29">
        <v>6645000000</v>
      </c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</row>
    <row r="21" spans="2:17" hidden="1">
      <c r="B21" s="27" t="s">
        <v>6</v>
      </c>
      <c r="C21" s="28">
        <f t="shared" si="2"/>
        <v>580</v>
      </c>
      <c r="D21" s="29">
        <v>2046021.08</v>
      </c>
      <c r="E21" s="29">
        <v>35333166.340000004</v>
      </c>
      <c r="F21" s="29">
        <v>35633988.640000001</v>
      </c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</row>
    <row r="22" spans="2:17" hidden="1"/>
    <row r="23" spans="2:17" hidden="1"/>
    <row r="24" spans="2:17" hidden="1"/>
    <row r="25" spans="2:17" hidden="1"/>
    <row r="26" spans="2:17" hidden="1"/>
    <row r="27" spans="2:17" hidden="1"/>
    <row r="28" spans="2:17" hidden="1"/>
    <row r="29" spans="2:17" hidden="1"/>
    <row r="30" spans="2:17" hidden="1"/>
    <row r="31" spans="2:17" hidden="1"/>
    <row r="32" spans="2:17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spans="2:17" hidden="1"/>
    <row r="50" spans="2:17" hidden="1"/>
    <row r="51" spans="2:17" hidden="1"/>
    <row r="52" spans="2:17" hidden="1"/>
    <row r="53" spans="2:17" hidden="1"/>
    <row r="54" spans="2:17" hidden="1">
      <c r="B54" s="101" t="s">
        <v>16</v>
      </c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</row>
    <row r="55" spans="2:17" hidden="1">
      <c r="B55" s="101" t="s">
        <v>26</v>
      </c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</row>
    <row r="56" spans="2:17" hidden="1">
      <c r="B56" s="101" t="s">
        <v>27</v>
      </c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</row>
    <row r="57" spans="2:17" hidden="1"/>
    <row r="58" spans="2:17" ht="18.75">
      <c r="B58" s="103" t="s">
        <v>107</v>
      </c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</row>
    <row r="59" spans="2:17">
      <c r="B59" s="13" t="s">
        <v>7</v>
      </c>
      <c r="C59" s="13" t="s">
        <v>9</v>
      </c>
      <c r="D59" s="13" t="s">
        <v>10</v>
      </c>
      <c r="E59" s="13" t="s">
        <v>11</v>
      </c>
      <c r="F59" s="14" t="s">
        <v>12</v>
      </c>
      <c r="G59" s="13" t="s">
        <v>13</v>
      </c>
      <c r="H59" s="13" t="s">
        <v>14</v>
      </c>
      <c r="I59" s="13" t="s">
        <v>15</v>
      </c>
      <c r="J59" s="13" t="s">
        <v>0</v>
      </c>
      <c r="K59" s="13" t="s">
        <v>1</v>
      </c>
      <c r="L59" s="13" t="s">
        <v>21</v>
      </c>
      <c r="M59" s="13" t="s">
        <v>22</v>
      </c>
      <c r="N59" s="13" t="s">
        <v>24</v>
      </c>
      <c r="O59" s="105" t="s">
        <v>25</v>
      </c>
      <c r="P59" s="106"/>
      <c r="Q59" s="107"/>
    </row>
    <row r="60" spans="2:17" ht="21" hidden="1" customHeight="1">
      <c r="B60" s="15" t="s">
        <v>8</v>
      </c>
      <c r="C60" s="15">
        <f t="shared" ref="C60:C65" si="5">+C51/1000000</f>
        <v>0</v>
      </c>
      <c r="D60" s="16">
        <v>10963300000</v>
      </c>
      <c r="E60" s="16">
        <v>10963300000</v>
      </c>
      <c r="F60" s="16">
        <v>10963300000</v>
      </c>
      <c r="G60" s="16">
        <v>10963300000</v>
      </c>
      <c r="H60" s="16">
        <v>10963300000</v>
      </c>
      <c r="I60" s="16">
        <v>10963300000</v>
      </c>
      <c r="J60" s="16"/>
      <c r="K60" s="16"/>
      <c r="L60" s="16">
        <v>10963300000</v>
      </c>
      <c r="M60" s="16"/>
      <c r="N60" s="16"/>
      <c r="O60" s="16"/>
      <c r="P60" s="56"/>
      <c r="Q60" s="57"/>
    </row>
    <row r="61" spans="2:17">
      <c r="B61" s="27" t="s">
        <v>2</v>
      </c>
      <c r="C61" s="28">
        <f t="shared" si="5"/>
        <v>0</v>
      </c>
      <c r="D61" s="29">
        <v>32201718.880000003</v>
      </c>
      <c r="E61" s="29">
        <v>1947900925.6499999</v>
      </c>
      <c r="F61" s="29">
        <v>9243267657.0499992</v>
      </c>
      <c r="G61" s="29">
        <v>470758136.43000031</v>
      </c>
      <c r="H61" s="29">
        <f>+H62+H63</f>
        <v>248160001.53</v>
      </c>
      <c r="I61" s="29">
        <f>+I62+I63</f>
        <v>231625405.06999999</v>
      </c>
      <c r="J61" s="29">
        <f>+J62+J63</f>
        <v>289112506.80000001</v>
      </c>
      <c r="K61" s="29">
        <f>+K62+K63</f>
        <v>76943498.980000004</v>
      </c>
      <c r="L61" s="29">
        <f>+L62+L63</f>
        <v>442197775.17000002</v>
      </c>
      <c r="M61" s="29"/>
      <c r="N61" s="29"/>
      <c r="O61" s="98"/>
      <c r="P61" s="99"/>
      <c r="Q61" s="100"/>
    </row>
    <row r="62" spans="2:17">
      <c r="B62" s="27" t="s">
        <v>3</v>
      </c>
      <c r="C62" s="28">
        <f t="shared" si="5"/>
        <v>0</v>
      </c>
      <c r="D62" s="29">
        <v>30155697.800000001</v>
      </c>
      <c r="E62" s="29">
        <v>1914613780.3900001</v>
      </c>
      <c r="F62" s="29">
        <v>2597966834.7499995</v>
      </c>
      <c r="G62" s="29">
        <v>462255773.86000061</v>
      </c>
      <c r="H62" s="29">
        <v>209890782</v>
      </c>
      <c r="I62" s="29">
        <v>107773763</v>
      </c>
      <c r="J62" s="29">
        <v>286436898.37</v>
      </c>
      <c r="K62" s="29">
        <v>76899378</v>
      </c>
      <c r="L62" s="29">
        <v>139507795</v>
      </c>
      <c r="M62" s="29"/>
      <c r="N62" s="29"/>
      <c r="O62" s="98"/>
      <c r="P62" s="99"/>
      <c r="Q62" s="100"/>
    </row>
    <row r="63" spans="2:17">
      <c r="B63" s="27" t="s">
        <v>4</v>
      </c>
      <c r="C63" s="28">
        <f t="shared" si="5"/>
        <v>0</v>
      </c>
      <c r="D63" s="29">
        <v>2046021.08</v>
      </c>
      <c r="E63" s="29">
        <v>33287145.260000005</v>
      </c>
      <c r="F63" s="29">
        <v>6645300822.3000002</v>
      </c>
      <c r="G63" s="29">
        <v>8502362.5699996948</v>
      </c>
      <c r="H63" s="29">
        <f>+H64+H65</f>
        <v>38269219.530000001</v>
      </c>
      <c r="I63" s="29">
        <f>+I64+I65</f>
        <v>123851642.06999999</v>
      </c>
      <c r="J63" s="29">
        <f>+J64+J65</f>
        <v>2675608.4300000002</v>
      </c>
      <c r="K63" s="29">
        <f>+K64+K65</f>
        <v>44120.98</v>
      </c>
      <c r="L63" s="29">
        <f>+L64+L65</f>
        <v>302689980.17000002</v>
      </c>
      <c r="M63" s="29"/>
      <c r="N63" s="29"/>
      <c r="O63" s="98"/>
      <c r="P63" s="99"/>
      <c r="Q63" s="100"/>
    </row>
    <row r="64" spans="2:17">
      <c r="B64" s="27" t="s">
        <v>5</v>
      </c>
      <c r="C64" s="28">
        <f t="shared" si="5"/>
        <v>0</v>
      </c>
      <c r="D64" s="29">
        <v>0</v>
      </c>
      <c r="E64" s="29">
        <v>0</v>
      </c>
      <c r="F64" s="29">
        <v>6645000000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29">
        <v>302689980.17000002</v>
      </c>
      <c r="M64" s="29"/>
      <c r="N64" s="29"/>
      <c r="O64" s="98"/>
      <c r="P64" s="99"/>
      <c r="Q64" s="100"/>
    </row>
    <row r="65" spans="2:17">
      <c r="B65" s="27" t="s">
        <v>6</v>
      </c>
      <c r="C65" s="28">
        <f t="shared" si="5"/>
        <v>0</v>
      </c>
      <c r="D65" s="29">
        <v>2046021.08</v>
      </c>
      <c r="E65" s="29">
        <v>31241124.180000007</v>
      </c>
      <c r="F65" s="29">
        <v>2346843.3799999952</v>
      </c>
      <c r="G65" s="29">
        <v>8502362.5700000003</v>
      </c>
      <c r="H65" s="29">
        <v>38269219.530000001</v>
      </c>
      <c r="I65" s="29">
        <v>123851642.06999999</v>
      </c>
      <c r="J65" s="29">
        <v>2675608.4300000002</v>
      </c>
      <c r="K65" s="29">
        <v>44120.98</v>
      </c>
      <c r="L65" s="29">
        <v>0</v>
      </c>
      <c r="M65" s="29"/>
      <c r="N65" s="29"/>
      <c r="O65" s="98"/>
      <c r="P65" s="99"/>
      <c r="Q65" s="100"/>
    </row>
    <row r="66" spans="2:17" ht="18.75">
      <c r="B66" s="103" t="s">
        <v>107</v>
      </c>
      <c r="C66" s="104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</row>
    <row r="93" spans="2:17">
      <c r="B93" s="101" t="s">
        <v>16</v>
      </c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</row>
    <row r="94" spans="2:17">
      <c r="B94" s="101" t="s">
        <v>175</v>
      </c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</row>
    <row r="95" spans="2:17" ht="37.5" customHeight="1">
      <c r="B95" s="102" t="s">
        <v>176</v>
      </c>
      <c r="C95" s="102"/>
      <c r="D95" s="102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102"/>
      <c r="Q95" s="102"/>
    </row>
  </sheetData>
  <mergeCells count="15">
    <mergeCell ref="O65:Q65"/>
    <mergeCell ref="B94:Q94"/>
    <mergeCell ref="B95:Q95"/>
    <mergeCell ref="B66:Q66"/>
    <mergeCell ref="B14:Q14"/>
    <mergeCell ref="B54:Q54"/>
    <mergeCell ref="B55:Q55"/>
    <mergeCell ref="B56:Q56"/>
    <mergeCell ref="B58:Q58"/>
    <mergeCell ref="B93:Q93"/>
    <mergeCell ref="O59:Q59"/>
    <mergeCell ref="O61:Q61"/>
    <mergeCell ref="O62:Q62"/>
    <mergeCell ref="O63:Q63"/>
    <mergeCell ref="O64:Q64"/>
  </mergeCells>
  <pageMargins left="0.70866141732283472" right="0.70866141732283472" top="0.74803149606299213" bottom="0.74803149606299213" header="0.31496062992125984" footer="0.31496062992125984"/>
  <pageSetup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7"/>
  <sheetViews>
    <sheetView showGridLines="0" tabSelected="1" zoomScale="85" zoomScaleNormal="85" workbookViewId="0">
      <pane ySplit="4" topLeftCell="A5" activePane="bottomLeft" state="frozen"/>
      <selection pane="bottomLeft" activeCell="B43" sqref="B43"/>
    </sheetView>
  </sheetViews>
  <sheetFormatPr baseColWidth="10" defaultColWidth="11.42578125" defaultRowHeight="15"/>
  <cols>
    <col min="1" max="1" width="6" style="67" customWidth="1"/>
    <col min="2" max="2" width="48.42578125" style="67" customWidth="1"/>
    <col min="3" max="3" width="14" style="67" customWidth="1"/>
    <col min="4" max="11" width="11.28515625" style="67" customWidth="1"/>
    <col min="12" max="12" width="12.7109375" style="67" bestFit="1" customWidth="1"/>
    <col min="13" max="13" width="12" style="67" customWidth="1"/>
    <col min="14" max="14" width="13.5703125" style="67" customWidth="1"/>
    <col min="15" max="15" width="14" style="67" customWidth="1"/>
    <col min="16" max="22" width="11.42578125" style="67" customWidth="1"/>
    <col min="23" max="16384" width="11.42578125" style="67"/>
  </cols>
  <sheetData>
    <row r="1" spans="2:16" ht="28.5" customHeight="1">
      <c r="B1" s="60"/>
      <c r="C1" s="61" t="s">
        <v>18</v>
      </c>
      <c r="D1" s="62"/>
      <c r="E1" s="63"/>
      <c r="F1" s="64"/>
      <c r="G1" s="65"/>
      <c r="H1" s="65"/>
      <c r="I1" s="65"/>
      <c r="J1" s="65"/>
      <c r="K1" s="66"/>
      <c r="L1" s="66"/>
      <c r="M1" s="66"/>
      <c r="N1" s="66"/>
      <c r="O1" s="66"/>
    </row>
    <row r="2" spans="2:16" ht="24.75" customHeight="1">
      <c r="B2" s="68"/>
      <c r="C2" s="69" t="s">
        <v>19</v>
      </c>
      <c r="D2" s="70"/>
      <c r="E2" s="64"/>
      <c r="F2" s="64"/>
      <c r="G2" s="65"/>
      <c r="H2" s="65"/>
      <c r="I2" s="65"/>
      <c r="J2" s="65"/>
      <c r="K2" s="71"/>
      <c r="L2" s="71"/>
      <c r="M2" s="71"/>
      <c r="N2" s="71"/>
      <c r="O2" s="71"/>
    </row>
    <row r="3" spans="2:16" ht="27.75" customHeight="1">
      <c r="B3" s="72"/>
      <c r="C3" s="73" t="s">
        <v>20</v>
      </c>
      <c r="D3" s="74"/>
      <c r="E3" s="75"/>
      <c r="F3" s="75"/>
      <c r="G3" s="75"/>
      <c r="H3" s="75"/>
      <c r="I3" s="75"/>
      <c r="J3" s="76"/>
      <c r="K3" s="77"/>
      <c r="L3" s="77"/>
      <c r="M3" s="77"/>
      <c r="N3" s="77"/>
      <c r="O3" s="77"/>
    </row>
    <row r="4" spans="2:16" ht="23.25" customHeight="1">
      <c r="B4" s="116" t="s">
        <v>17</v>
      </c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</row>
    <row r="5" spans="2:16" ht="19.5" customHeight="1">
      <c r="B5" s="117" t="s">
        <v>177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</row>
    <row r="6" spans="2:16" ht="26.25">
      <c r="B6" s="111" t="s">
        <v>129</v>
      </c>
      <c r="C6" s="109" t="s">
        <v>8</v>
      </c>
      <c r="D6" s="114" t="s">
        <v>128</v>
      </c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78"/>
    </row>
    <row r="7" spans="2:16" ht="15.75" customHeight="1">
      <c r="B7" s="111"/>
      <c r="C7" s="110"/>
      <c r="D7" s="79" t="s">
        <v>10</v>
      </c>
      <c r="E7" s="79" t="s">
        <v>11</v>
      </c>
      <c r="F7" s="79" t="s">
        <v>12</v>
      </c>
      <c r="G7" s="79" t="s">
        <v>13</v>
      </c>
      <c r="H7" s="79" t="s">
        <v>14</v>
      </c>
      <c r="I7" s="79" t="s">
        <v>15</v>
      </c>
      <c r="J7" s="79" t="s">
        <v>0</v>
      </c>
      <c r="K7" s="79" t="s">
        <v>1</v>
      </c>
      <c r="L7" s="79" t="s">
        <v>21</v>
      </c>
      <c r="M7" s="79" t="s">
        <v>22</v>
      </c>
      <c r="N7" s="79" t="s">
        <v>24</v>
      </c>
      <c r="O7" s="79" t="s">
        <v>25</v>
      </c>
      <c r="P7" s="78"/>
    </row>
    <row r="8" spans="2:16" ht="18">
      <c r="B8" s="80" t="s">
        <v>126</v>
      </c>
      <c r="C8" s="81">
        <f>+C9+C10</f>
        <v>6148.7</v>
      </c>
      <c r="D8" s="82">
        <f t="shared" ref="D8:E8" si="0">+D9+D10</f>
        <v>260.19421791999997</v>
      </c>
      <c r="E8" s="83">
        <f t="shared" si="0"/>
        <v>379.26618492</v>
      </c>
      <c r="F8" s="83">
        <f t="shared" ref="F8:I8" si="1">+F9+F10</f>
        <v>2214.86907892</v>
      </c>
      <c r="G8" s="83">
        <f t="shared" si="1"/>
        <v>2415.6991876100001</v>
      </c>
      <c r="H8" s="83">
        <f t="shared" si="1"/>
        <v>2476.2296182099999</v>
      </c>
      <c r="I8" s="83">
        <f t="shared" si="1"/>
        <v>2561.7939862100002</v>
      </c>
      <c r="J8" s="83">
        <f t="shared" ref="J8:K8" si="2">+J9+J10</f>
        <v>2973.9194977100001</v>
      </c>
      <c r="K8" s="83">
        <f t="shared" si="2"/>
        <v>3491.8164884899998</v>
      </c>
      <c r="L8" s="83">
        <f t="shared" ref="L8:N8" si="3">+L9+L10</f>
        <v>4386.5271547399998</v>
      </c>
      <c r="M8" s="83">
        <f t="shared" si="3"/>
        <v>4850.08483333</v>
      </c>
      <c r="N8" s="83">
        <f t="shared" si="3"/>
        <v>5008.3388110599999</v>
      </c>
      <c r="O8" s="83">
        <f t="shared" ref="O8" si="4">+O9+O10</f>
        <v>5268.4457358099999</v>
      </c>
      <c r="P8" s="78"/>
    </row>
    <row r="9" spans="2:16" ht="18">
      <c r="B9" s="80" t="s">
        <v>125</v>
      </c>
      <c r="C9" s="81">
        <f>+D53/1000000</f>
        <v>3897.2</v>
      </c>
      <c r="D9" s="82">
        <f t="shared" ref="D9:E9" si="5">+D44/1000000</f>
        <v>260.19421791999997</v>
      </c>
      <c r="E9" s="83">
        <f t="shared" si="5"/>
        <v>379.26618492</v>
      </c>
      <c r="F9" s="83">
        <f t="shared" ref="F9:I9" si="6">+F44/1000000</f>
        <v>405.86907891999999</v>
      </c>
      <c r="G9" s="83">
        <f t="shared" si="6"/>
        <v>606.69918760999997</v>
      </c>
      <c r="H9" s="83">
        <f t="shared" si="6"/>
        <v>667.22961821000001</v>
      </c>
      <c r="I9" s="83">
        <f t="shared" si="6"/>
        <v>752.79398621000007</v>
      </c>
      <c r="J9" s="83">
        <f t="shared" ref="J9:K9" si="7">+J44/1000000</f>
        <v>1164.9194977100001</v>
      </c>
      <c r="K9" s="83">
        <f t="shared" si="7"/>
        <v>1682.81648849</v>
      </c>
      <c r="L9" s="83">
        <f t="shared" ref="L9:N9" si="8">+L44/1000000</f>
        <v>2577.5271547399998</v>
      </c>
      <c r="M9" s="83">
        <f t="shared" si="8"/>
        <v>3041.08483333</v>
      </c>
      <c r="N9" s="83">
        <f t="shared" si="8"/>
        <v>3198.7788310599999</v>
      </c>
      <c r="O9" s="83">
        <f t="shared" ref="O9" si="9">+O44/1000000</f>
        <v>3458.8857558099999</v>
      </c>
      <c r="P9" s="78"/>
    </row>
    <row r="10" spans="2:16" ht="18">
      <c r="B10" s="80" t="s">
        <v>127</v>
      </c>
      <c r="C10" s="81">
        <f>+D54/1000000</f>
        <v>2251.5</v>
      </c>
      <c r="D10" s="82">
        <f>+D11+D12</f>
        <v>0</v>
      </c>
      <c r="E10" s="83">
        <f t="shared" ref="E10:F10" si="10">+E11+E12</f>
        <v>0</v>
      </c>
      <c r="F10" s="83">
        <f t="shared" si="10"/>
        <v>1809</v>
      </c>
      <c r="G10" s="83">
        <f t="shared" ref="G10:I10" si="11">+G11+G12</f>
        <v>1809</v>
      </c>
      <c r="H10" s="83">
        <f t="shared" si="11"/>
        <v>1809</v>
      </c>
      <c r="I10" s="83">
        <f t="shared" si="11"/>
        <v>1809</v>
      </c>
      <c r="J10" s="83">
        <f t="shared" ref="J10:K10" si="12">+J11+J12</f>
        <v>1809</v>
      </c>
      <c r="K10" s="83">
        <f t="shared" si="12"/>
        <v>1809</v>
      </c>
      <c r="L10" s="83">
        <f t="shared" ref="L10:N10" si="13">+L11+L12</f>
        <v>1809</v>
      </c>
      <c r="M10" s="83">
        <f t="shared" si="13"/>
        <v>1809</v>
      </c>
      <c r="N10" s="83">
        <f t="shared" si="13"/>
        <v>1809.55998</v>
      </c>
      <c r="O10" s="83">
        <f t="shared" ref="O10" si="14">+O11+O12</f>
        <v>1809.55998</v>
      </c>
      <c r="P10" s="78"/>
    </row>
    <row r="11" spans="2:16" ht="18.75" customHeight="1">
      <c r="B11" s="112" t="s">
        <v>5</v>
      </c>
      <c r="C11" s="113"/>
      <c r="D11" s="84">
        <f t="shared" ref="D11:E12" si="15">+D45/1000000</f>
        <v>0</v>
      </c>
      <c r="E11" s="85">
        <f t="shared" si="15"/>
        <v>0</v>
      </c>
      <c r="F11" s="85">
        <f t="shared" ref="F11:I11" si="16">+F45/1000000</f>
        <v>0</v>
      </c>
      <c r="G11" s="85">
        <f t="shared" si="16"/>
        <v>0</v>
      </c>
      <c r="H11" s="85">
        <f t="shared" si="16"/>
        <v>0</v>
      </c>
      <c r="I11" s="85">
        <f t="shared" si="16"/>
        <v>0</v>
      </c>
      <c r="J11" s="85">
        <f t="shared" ref="J11:K11" si="17">+J45/1000000</f>
        <v>0</v>
      </c>
      <c r="K11" s="85">
        <f t="shared" si="17"/>
        <v>0</v>
      </c>
      <c r="L11" s="85">
        <f t="shared" ref="L11:N11" si="18">+L45/1000000</f>
        <v>0</v>
      </c>
      <c r="M11" s="85">
        <f t="shared" si="18"/>
        <v>0</v>
      </c>
      <c r="N11" s="85">
        <f t="shared" si="18"/>
        <v>0.55998000000000003</v>
      </c>
      <c r="O11" s="85">
        <f t="shared" ref="O11" si="19">+O45/1000000</f>
        <v>0.55998000000000003</v>
      </c>
      <c r="P11" s="78"/>
    </row>
    <row r="12" spans="2:16">
      <c r="B12" s="112" t="s">
        <v>6</v>
      </c>
      <c r="C12" s="113"/>
      <c r="D12" s="84">
        <f t="shared" si="15"/>
        <v>0</v>
      </c>
      <c r="E12" s="85">
        <f t="shared" si="15"/>
        <v>0</v>
      </c>
      <c r="F12" s="85">
        <f t="shared" ref="F12:I12" si="20">+F46/1000000</f>
        <v>1809</v>
      </c>
      <c r="G12" s="85">
        <f t="shared" si="20"/>
        <v>1809</v>
      </c>
      <c r="H12" s="85">
        <f t="shared" si="20"/>
        <v>1809</v>
      </c>
      <c r="I12" s="85">
        <f t="shared" si="20"/>
        <v>1809</v>
      </c>
      <c r="J12" s="85">
        <f t="shared" ref="J12:K12" si="21">+J46/1000000</f>
        <v>1809</v>
      </c>
      <c r="K12" s="85">
        <f t="shared" si="21"/>
        <v>1809</v>
      </c>
      <c r="L12" s="85">
        <f t="shared" ref="L12:N12" si="22">+L46/1000000</f>
        <v>1809</v>
      </c>
      <c r="M12" s="85">
        <f t="shared" si="22"/>
        <v>1809</v>
      </c>
      <c r="N12" s="85">
        <f t="shared" si="22"/>
        <v>1809</v>
      </c>
      <c r="O12" s="85">
        <f t="shared" ref="O12" si="23">+O46/1000000</f>
        <v>1809</v>
      </c>
      <c r="P12" s="78"/>
    </row>
    <row r="13" spans="2:16" ht="39" customHeight="1">
      <c r="O13" s="86"/>
    </row>
    <row r="14" spans="2:16" ht="14.25" customHeight="1">
      <c r="O14" s="86"/>
    </row>
    <row r="15" spans="2:16" ht="14.25" customHeight="1">
      <c r="O15" s="86"/>
    </row>
    <row r="16" spans="2: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spans="2:18" ht="14.25" customHeight="1"/>
    <row r="34" spans="2:18" ht="14.25" customHeight="1"/>
    <row r="35" spans="2:18" ht="14.25" customHeight="1"/>
    <row r="36" spans="2:18" ht="14.25" customHeight="1"/>
    <row r="37" spans="2:18" ht="14.25" customHeight="1"/>
    <row r="38" spans="2:18" ht="14.25" customHeight="1"/>
    <row r="39" spans="2:18" ht="14.25" customHeight="1"/>
    <row r="40" spans="2:18" ht="14.25" customHeight="1"/>
    <row r="41" spans="2:18">
      <c r="B41" s="119" t="s">
        <v>16</v>
      </c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</row>
    <row r="42" spans="2:18" s="88" customFormat="1"/>
    <row r="43" spans="2:18" s="88" customFormat="1">
      <c r="B43" s="88" t="s">
        <v>130</v>
      </c>
      <c r="C43" s="90" t="s">
        <v>9</v>
      </c>
      <c r="D43" s="89" t="s">
        <v>178</v>
      </c>
      <c r="E43" s="89" t="s">
        <v>179</v>
      </c>
      <c r="F43" s="89" t="s">
        <v>180</v>
      </c>
      <c r="G43" s="89" t="s">
        <v>181</v>
      </c>
      <c r="H43" s="90" t="s">
        <v>14</v>
      </c>
      <c r="I43" s="90" t="s">
        <v>15</v>
      </c>
      <c r="J43" s="90" t="s">
        <v>0</v>
      </c>
      <c r="K43" s="90" t="s">
        <v>1</v>
      </c>
      <c r="L43" s="90" t="s">
        <v>21</v>
      </c>
      <c r="M43" s="90" t="s">
        <v>22</v>
      </c>
      <c r="N43" s="90" t="s">
        <v>24</v>
      </c>
      <c r="O43" s="90" t="s">
        <v>25</v>
      </c>
      <c r="P43" s="89"/>
      <c r="Q43" s="89"/>
      <c r="R43" s="89"/>
    </row>
    <row r="44" spans="2:18" s="88" customFormat="1" ht="15.75">
      <c r="B44" s="91" t="s">
        <v>112</v>
      </c>
      <c r="C44" s="92">
        <v>0</v>
      </c>
      <c r="D44" s="92">
        <v>260194217.91999999</v>
      </c>
      <c r="E44" s="92">
        <v>379266184.92000002</v>
      </c>
      <c r="F44" s="92">
        <v>405869078.92000002</v>
      </c>
      <c r="G44" s="92">
        <v>606699187.61000001</v>
      </c>
      <c r="H44" s="92">
        <v>667229618.21000004</v>
      </c>
      <c r="I44" s="92">
        <v>752793986.21000004</v>
      </c>
      <c r="J44" s="92">
        <v>1164919497.71</v>
      </c>
      <c r="K44" s="92">
        <v>1682816488.49</v>
      </c>
      <c r="L44" s="92">
        <v>2577527154.7399998</v>
      </c>
      <c r="M44" s="92">
        <v>3041084833.3299999</v>
      </c>
      <c r="N44" s="92">
        <v>3198778831.0599999</v>
      </c>
      <c r="O44" s="92">
        <v>3458885755.8099999</v>
      </c>
    </row>
    <row r="45" spans="2:18" s="88" customFormat="1">
      <c r="B45" s="93" t="s">
        <v>183</v>
      </c>
      <c r="C45" s="94">
        <f>+D45</f>
        <v>0</v>
      </c>
      <c r="D45" s="94">
        <v>0</v>
      </c>
      <c r="E45" s="94">
        <v>0</v>
      </c>
      <c r="F45" s="94">
        <v>0</v>
      </c>
      <c r="G45" s="94">
        <v>0</v>
      </c>
      <c r="H45" s="94">
        <v>0</v>
      </c>
      <c r="I45" s="94">
        <v>0</v>
      </c>
      <c r="J45" s="94">
        <v>0</v>
      </c>
      <c r="K45" s="94">
        <v>0</v>
      </c>
      <c r="L45" s="94">
        <v>0</v>
      </c>
      <c r="M45" s="94">
        <v>0</v>
      </c>
      <c r="N45" s="94">
        <v>559980</v>
      </c>
      <c r="O45" s="94">
        <v>559980</v>
      </c>
    </row>
    <row r="46" spans="2:18" s="88" customFormat="1">
      <c r="B46" s="93" t="s">
        <v>182</v>
      </c>
      <c r="C46" s="94">
        <f>+D46</f>
        <v>0</v>
      </c>
      <c r="D46" s="94">
        <v>0</v>
      </c>
      <c r="E46" s="94">
        <v>0</v>
      </c>
      <c r="F46" s="94">
        <v>1809000000</v>
      </c>
      <c r="G46" s="94">
        <v>1809000000</v>
      </c>
      <c r="H46" s="94">
        <v>1809000000</v>
      </c>
      <c r="I46" s="94">
        <v>1809000000</v>
      </c>
      <c r="J46" s="94">
        <v>1809000000</v>
      </c>
      <c r="K46" s="94">
        <v>1809000000</v>
      </c>
      <c r="L46" s="94">
        <v>1809000000</v>
      </c>
      <c r="M46" s="94">
        <v>1809000000</v>
      </c>
      <c r="N46" s="94">
        <v>1809000000</v>
      </c>
      <c r="O46" s="94">
        <v>1809000000</v>
      </c>
    </row>
    <row r="47" spans="2:18" s="88" customFormat="1"/>
    <row r="48" spans="2:18" s="88" customFormat="1"/>
    <row r="49" spans="2:15" s="88" customFormat="1" ht="18.75">
      <c r="B49" s="108" t="s">
        <v>177</v>
      </c>
      <c r="C49" s="108"/>
      <c r="D49" s="108"/>
      <c r="E49" s="108"/>
      <c r="F49" s="108"/>
      <c r="G49" s="108"/>
      <c r="H49" s="108"/>
      <c r="I49" s="108"/>
      <c r="J49" s="108"/>
      <c r="K49" s="108"/>
      <c r="L49" s="95"/>
      <c r="M49" s="95"/>
      <c r="N49" s="95"/>
    </row>
    <row r="50" spans="2:15" s="88" customFormat="1">
      <c r="B50" s="90" t="s">
        <v>7</v>
      </c>
      <c r="C50" s="90" t="s">
        <v>9</v>
      </c>
      <c r="D50" s="90" t="s">
        <v>10</v>
      </c>
      <c r="E50" s="90" t="s">
        <v>11</v>
      </c>
      <c r="F50" s="90" t="s">
        <v>12</v>
      </c>
      <c r="G50" s="90" t="s">
        <v>13</v>
      </c>
      <c r="H50" s="90" t="s">
        <v>14</v>
      </c>
      <c r="I50" s="90" t="s">
        <v>15</v>
      </c>
      <c r="J50" s="90" t="s">
        <v>0</v>
      </c>
      <c r="K50" s="90" t="s">
        <v>1</v>
      </c>
      <c r="L50" s="90" t="s">
        <v>21</v>
      </c>
      <c r="M50" s="90" t="s">
        <v>22</v>
      </c>
      <c r="N50" s="90" t="s">
        <v>24</v>
      </c>
      <c r="O50" s="90" t="s">
        <v>25</v>
      </c>
    </row>
    <row r="51" spans="2:15" s="88" customFormat="1">
      <c r="B51" s="96" t="s">
        <v>110</v>
      </c>
      <c r="C51" s="94">
        <f>+D51</f>
        <v>6148700000</v>
      </c>
      <c r="D51" s="94">
        <f t="shared" ref="D51" si="24">+D53+D54</f>
        <v>6148700000</v>
      </c>
      <c r="E51" s="94">
        <f t="shared" ref="E51:F51" si="25">+E53+E54</f>
        <v>6148700000</v>
      </c>
      <c r="F51" s="94">
        <f t="shared" si="25"/>
        <v>6148700000</v>
      </c>
      <c r="G51" s="94">
        <f t="shared" ref="G51:J51" si="26">+G53+G54</f>
        <v>6148700000</v>
      </c>
      <c r="H51" s="94">
        <f t="shared" ref="H51:I51" si="27">+H53+H54</f>
        <v>6148700000</v>
      </c>
      <c r="I51" s="94">
        <f t="shared" si="27"/>
        <v>6148700000</v>
      </c>
      <c r="J51" s="94">
        <f t="shared" si="26"/>
        <v>6148700000</v>
      </c>
      <c r="K51" s="94">
        <f t="shared" ref="K51:O51" si="28">+K53+K54</f>
        <v>6148700000</v>
      </c>
      <c r="L51" s="94">
        <f t="shared" si="28"/>
        <v>6148700000</v>
      </c>
      <c r="M51" s="94">
        <f t="shared" si="28"/>
        <v>6148700000</v>
      </c>
      <c r="N51" s="94">
        <f t="shared" si="28"/>
        <v>6148700000</v>
      </c>
      <c r="O51" s="94">
        <f t="shared" si="28"/>
        <v>6148700000</v>
      </c>
    </row>
    <row r="52" spans="2:15" s="88" customFormat="1" ht="15.75">
      <c r="B52" s="91" t="s">
        <v>111</v>
      </c>
      <c r="C52" s="92">
        <f t="shared" ref="C52:C53" si="29">+D52</f>
        <v>260194217.91999999</v>
      </c>
      <c r="D52" s="92">
        <f t="shared" ref="D52" si="30">+D44+D55</f>
        <v>260194217.91999999</v>
      </c>
      <c r="E52" s="92">
        <f t="shared" ref="E52:F52" si="31">+E44+E55</f>
        <v>379266184.92000002</v>
      </c>
      <c r="F52" s="92">
        <f t="shared" si="31"/>
        <v>2214869078.9200001</v>
      </c>
      <c r="G52" s="92">
        <f t="shared" ref="G52:J52" si="32">+G44+G55</f>
        <v>2415699187.6100001</v>
      </c>
      <c r="H52" s="92">
        <f t="shared" ref="H52:I52" si="33">+H44+H55</f>
        <v>2476229618.21</v>
      </c>
      <c r="I52" s="92">
        <f t="shared" si="33"/>
        <v>2561793986.21</v>
      </c>
      <c r="J52" s="92">
        <f t="shared" si="32"/>
        <v>2973919497.71</v>
      </c>
      <c r="K52" s="92">
        <f t="shared" ref="K52:O52" si="34">+K44+K55</f>
        <v>3491816488.4899998</v>
      </c>
      <c r="L52" s="92">
        <f t="shared" si="34"/>
        <v>4386527154.7399998</v>
      </c>
      <c r="M52" s="92">
        <f t="shared" si="34"/>
        <v>4850084833.3299999</v>
      </c>
      <c r="N52" s="92">
        <f t="shared" si="34"/>
        <v>5008338811.0599995</v>
      </c>
      <c r="O52" s="92">
        <f t="shared" si="34"/>
        <v>5268445735.8099995</v>
      </c>
    </row>
    <row r="53" spans="2:15" s="88" customFormat="1" ht="15.75">
      <c r="B53" s="97" t="s">
        <v>108</v>
      </c>
      <c r="C53" s="92">
        <f t="shared" si="29"/>
        <v>3897200000</v>
      </c>
      <c r="D53" s="92">
        <v>3897200000</v>
      </c>
      <c r="E53" s="92">
        <v>3897200000</v>
      </c>
      <c r="F53" s="92">
        <v>3897200000</v>
      </c>
      <c r="G53" s="92">
        <v>3897200000</v>
      </c>
      <c r="H53" s="92">
        <v>3897200000</v>
      </c>
      <c r="I53" s="92">
        <v>3897200000</v>
      </c>
      <c r="J53" s="92">
        <v>3897200000</v>
      </c>
      <c r="K53" s="92">
        <v>3897200000</v>
      </c>
      <c r="L53" s="92">
        <v>3897200000</v>
      </c>
      <c r="M53" s="92">
        <v>3897200000</v>
      </c>
      <c r="N53" s="92">
        <v>3897200000</v>
      </c>
      <c r="O53" s="92">
        <v>3897200000</v>
      </c>
    </row>
    <row r="54" spans="2:15" s="88" customFormat="1" ht="15.75">
      <c r="B54" s="97" t="s">
        <v>109</v>
      </c>
      <c r="C54" s="92">
        <f>+D54</f>
        <v>2251500000</v>
      </c>
      <c r="D54" s="92">
        <v>2251500000</v>
      </c>
      <c r="E54" s="92">
        <v>2251500000</v>
      </c>
      <c r="F54" s="92">
        <v>2251500000</v>
      </c>
      <c r="G54" s="92">
        <v>2251500000</v>
      </c>
      <c r="H54" s="92">
        <v>2251500000</v>
      </c>
      <c r="I54" s="92">
        <v>2251500000</v>
      </c>
      <c r="J54" s="92">
        <v>2251500000</v>
      </c>
      <c r="K54" s="92">
        <v>2251500000</v>
      </c>
      <c r="L54" s="92">
        <v>2251500000</v>
      </c>
      <c r="M54" s="92">
        <v>2251500000</v>
      </c>
      <c r="N54" s="92">
        <v>2251500000</v>
      </c>
      <c r="O54" s="92">
        <v>2251500000</v>
      </c>
    </row>
    <row r="55" spans="2:15" s="88" customFormat="1" ht="15.75">
      <c r="B55" s="91" t="s">
        <v>113</v>
      </c>
      <c r="C55" s="92">
        <f>+D55</f>
        <v>0</v>
      </c>
      <c r="D55" s="92">
        <f t="shared" ref="D55" si="35">+D45+D46</f>
        <v>0</v>
      </c>
      <c r="E55" s="92">
        <f t="shared" ref="E55:F55" si="36">+E45+E46</f>
        <v>0</v>
      </c>
      <c r="F55" s="92">
        <f t="shared" si="36"/>
        <v>1809000000</v>
      </c>
      <c r="G55" s="92">
        <f t="shared" ref="G55:J55" si="37">+G45+G46</f>
        <v>1809000000</v>
      </c>
      <c r="H55" s="92">
        <f t="shared" ref="H55:I55" si="38">+H45+H46</f>
        <v>1809000000</v>
      </c>
      <c r="I55" s="92">
        <f t="shared" si="38"/>
        <v>1809000000</v>
      </c>
      <c r="J55" s="92">
        <f t="shared" si="37"/>
        <v>1809000000</v>
      </c>
      <c r="K55" s="92">
        <f t="shared" ref="K55:O55" si="39">+K45+K46</f>
        <v>1809000000</v>
      </c>
      <c r="L55" s="92">
        <f t="shared" si="39"/>
        <v>1809000000</v>
      </c>
      <c r="M55" s="92">
        <f t="shared" si="39"/>
        <v>1809000000</v>
      </c>
      <c r="N55" s="92">
        <f t="shared" si="39"/>
        <v>1809559980</v>
      </c>
      <c r="O55" s="92">
        <f t="shared" si="39"/>
        <v>1809559980</v>
      </c>
    </row>
    <row r="56" spans="2:15" s="145" customFormat="1"/>
    <row r="57" spans="2:15" s="145" customFormat="1"/>
    <row r="58" spans="2:15" s="145" customFormat="1"/>
    <row r="59" spans="2:15" s="145" customFormat="1"/>
    <row r="60" spans="2:15" s="145" customFormat="1"/>
    <row r="61" spans="2:15" s="87" customFormat="1"/>
    <row r="62" spans="2:15" s="87" customFormat="1"/>
    <row r="63" spans="2:15" s="87" customFormat="1"/>
    <row r="64" spans="2:15" s="87" customFormat="1"/>
    <row r="65" spans="1:22" s="87" customFormat="1"/>
    <row r="66" spans="1:22" s="87" customFormat="1"/>
    <row r="67" spans="1:22" s="87" customFormat="1"/>
    <row r="68" spans="1:22" s="87" customFormat="1"/>
    <row r="69" spans="1:22" s="87" customFormat="1"/>
    <row r="70" spans="1:22" s="87" customFormat="1"/>
    <row r="71" spans="1:22" s="87" customFormat="1"/>
    <row r="72" spans="1:22" s="87" customFormat="1"/>
    <row r="73" spans="1:22" s="87" customFormat="1"/>
    <row r="74" spans="1:22" s="87" customFormat="1"/>
    <row r="75" spans="1:22" s="87" customFormat="1"/>
    <row r="76" spans="1:22" s="87" customFormat="1"/>
    <row r="77" spans="1:22" s="87" customFormat="1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</row>
  </sheetData>
  <mergeCells count="9">
    <mergeCell ref="B4:O4"/>
    <mergeCell ref="B5:O5"/>
    <mergeCell ref="B41:O41"/>
    <mergeCell ref="B49:K49"/>
    <mergeCell ref="C6:C7"/>
    <mergeCell ref="B6:B7"/>
    <mergeCell ref="B11:C11"/>
    <mergeCell ref="B12:C12"/>
    <mergeCell ref="D6:O6"/>
  </mergeCells>
  <pageMargins left="0.70866141732283472" right="0.70866141732283472" top="0.74803149606299213" bottom="0.74803149606299213" header="0.31496062992125984" footer="0.31496062992125984"/>
  <pageSetup scale="4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2"/>
  <sheetViews>
    <sheetView showGridLines="0" workbookViewId="0">
      <pane ySplit="17" topLeftCell="A27" activePane="bottomLeft" state="frozen"/>
      <selection pane="bottomLeft" activeCell="Z45" sqref="Z45:AA45"/>
    </sheetView>
  </sheetViews>
  <sheetFormatPr baseColWidth="10" defaultColWidth="11.42578125" defaultRowHeight="15"/>
  <cols>
    <col min="1" max="1" width="0.5703125" style="41" customWidth="1"/>
    <col min="2" max="2" width="0.28515625" style="41" customWidth="1"/>
    <col min="3" max="3" width="9.7109375" style="41" customWidth="1"/>
    <col min="4" max="4" width="13" style="41" customWidth="1"/>
    <col min="5" max="5" width="0.85546875" style="41" customWidth="1"/>
    <col min="6" max="6" width="5.7109375" style="41" customWidth="1"/>
    <col min="7" max="7" width="4" style="41" customWidth="1"/>
    <col min="8" max="9" width="3.28515625" style="41" customWidth="1"/>
    <col min="10" max="16" width="4" style="41" customWidth="1"/>
    <col min="17" max="17" width="20.28515625" style="41" customWidth="1"/>
    <col min="18" max="18" width="21.42578125" style="41" customWidth="1"/>
    <col min="19" max="19" width="3.85546875" style="41" customWidth="1"/>
    <col min="20" max="20" width="1.140625" style="41" customWidth="1"/>
    <col min="21" max="21" width="4.7109375" style="41" customWidth="1"/>
    <col min="22" max="22" width="18.28515625" style="41" customWidth="1"/>
    <col min="23" max="23" width="7.140625" style="41" customWidth="1"/>
    <col min="24" max="24" width="0" style="41" hidden="1" customWidth="1"/>
    <col min="25" max="25" width="13.85546875" style="41" customWidth="1"/>
    <col min="26" max="26" width="10.140625" style="41" customWidth="1"/>
    <col min="27" max="27" width="3.7109375" style="41" customWidth="1"/>
    <col min="28" max="28" width="9.7109375" style="41" customWidth="1"/>
    <col min="29" max="29" width="13.28515625" style="41" customWidth="1"/>
    <col min="30" max="30" width="6.28515625" style="41" customWidth="1"/>
    <col min="31" max="31" width="1.28515625" style="41" customWidth="1"/>
    <col min="32" max="32" width="1.85546875" style="41" customWidth="1"/>
    <col min="33" max="33" width="8" style="41" customWidth="1"/>
    <col min="34" max="16384" width="11.42578125" style="41"/>
  </cols>
  <sheetData>
    <row r="1" spans="1:33">
      <c r="A1" s="38"/>
      <c r="B1" s="39"/>
      <c r="C1" s="39"/>
      <c r="D1" s="39"/>
      <c r="E1" s="39"/>
      <c r="F1" s="141" t="s">
        <v>28</v>
      </c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40"/>
    </row>
    <row r="2" spans="1:33" ht="14.1" customHeight="1">
      <c r="A2" s="42"/>
      <c r="B2" s="135"/>
      <c r="C2" s="135"/>
      <c r="D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U2" s="143" t="s">
        <v>29</v>
      </c>
      <c r="V2" s="135"/>
      <c r="W2" s="135"/>
      <c r="Y2" s="144" t="s">
        <v>30</v>
      </c>
      <c r="Z2" s="135"/>
      <c r="AA2" s="144" t="s">
        <v>31</v>
      </c>
      <c r="AB2" s="135"/>
      <c r="AC2" s="135"/>
      <c r="AD2" s="135"/>
      <c r="AE2" s="135"/>
      <c r="AF2" s="43"/>
    </row>
    <row r="3" spans="1:33" ht="0" hidden="1" customHeight="1">
      <c r="A3" s="42"/>
      <c r="B3" s="135"/>
      <c r="C3" s="135"/>
      <c r="D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AF3" s="43"/>
    </row>
    <row r="4" spans="1:33" ht="14.1" customHeight="1">
      <c r="A4" s="42"/>
      <c r="B4" s="135"/>
      <c r="C4" s="135"/>
      <c r="D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U4" s="143" t="s">
        <v>32</v>
      </c>
      <c r="V4" s="135"/>
      <c r="W4" s="135"/>
      <c r="Y4" s="144" t="s">
        <v>33</v>
      </c>
      <c r="Z4" s="135"/>
      <c r="AA4" s="144" t="s">
        <v>34</v>
      </c>
      <c r="AB4" s="135"/>
      <c r="AC4" s="135"/>
      <c r="AD4" s="135"/>
      <c r="AE4" s="135"/>
      <c r="AF4" s="43"/>
    </row>
    <row r="5" spans="1:33" ht="14.1" customHeight="1">
      <c r="A5" s="42"/>
      <c r="B5" s="135"/>
      <c r="C5" s="135"/>
      <c r="D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U5" s="143" t="s">
        <v>35</v>
      </c>
      <c r="V5" s="135"/>
      <c r="W5" s="135"/>
      <c r="Y5" s="144" t="s">
        <v>131</v>
      </c>
      <c r="Z5" s="135"/>
      <c r="AA5" s="135"/>
      <c r="AB5" s="135"/>
      <c r="AC5" s="135"/>
      <c r="AD5" s="135"/>
      <c r="AF5" s="43"/>
    </row>
    <row r="6" spans="1:33" ht="0" hidden="1" customHeight="1">
      <c r="A6" s="42"/>
      <c r="B6" s="135"/>
      <c r="C6" s="135"/>
      <c r="D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AF6" s="43"/>
    </row>
    <row r="7" spans="1:33" ht="4.3499999999999996" customHeight="1">
      <c r="A7" s="42"/>
      <c r="B7" s="135"/>
      <c r="C7" s="135"/>
      <c r="D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AF7" s="43"/>
    </row>
    <row r="8" spans="1:33" ht="9.9499999999999993" customHeight="1">
      <c r="A8" s="42"/>
      <c r="B8" s="135"/>
      <c r="C8" s="135"/>
      <c r="D8" s="135"/>
      <c r="AF8" s="43"/>
    </row>
    <row r="9" spans="1:33" ht="11.45" customHeight="1">
      <c r="A9" s="44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6"/>
    </row>
    <row r="10" spans="1:33" ht="9.9499999999999993" customHeight="1"/>
    <row r="11" spans="1:33" ht="16.5">
      <c r="C11" s="137" t="s">
        <v>36</v>
      </c>
      <c r="D11" s="138"/>
      <c r="E11" s="138"/>
      <c r="F11" s="138"/>
      <c r="G11" s="138"/>
      <c r="H11" s="138"/>
      <c r="I11" s="138"/>
      <c r="J11" s="139"/>
      <c r="K11" s="134" t="s">
        <v>37</v>
      </c>
      <c r="L11" s="135"/>
      <c r="M11" s="135"/>
      <c r="N11" s="135"/>
      <c r="O11" s="47" t="s">
        <v>38</v>
      </c>
      <c r="P11" s="137" t="s">
        <v>39</v>
      </c>
      <c r="Q11" s="139"/>
      <c r="R11" s="134" t="s">
        <v>40</v>
      </c>
      <c r="S11" s="135"/>
      <c r="T11" s="135"/>
      <c r="U11" s="135"/>
      <c r="V11" s="135"/>
      <c r="W11" s="136" t="s">
        <v>38</v>
      </c>
      <c r="X11" s="135"/>
      <c r="Y11" s="135"/>
      <c r="Z11" s="136" t="s">
        <v>38</v>
      </c>
      <c r="AA11" s="135"/>
      <c r="AB11" s="47" t="s">
        <v>38</v>
      </c>
      <c r="AC11" s="47" t="s">
        <v>38</v>
      </c>
      <c r="AD11" s="136" t="s">
        <v>38</v>
      </c>
      <c r="AE11" s="135"/>
      <c r="AF11" s="135"/>
      <c r="AG11" s="135"/>
    </row>
    <row r="12" spans="1:33" ht="16.5">
      <c r="C12" s="137" t="s">
        <v>41</v>
      </c>
      <c r="D12" s="138"/>
      <c r="E12" s="138"/>
      <c r="F12" s="138"/>
      <c r="G12" s="138"/>
      <c r="H12" s="138"/>
      <c r="I12" s="138"/>
      <c r="J12" s="139"/>
      <c r="K12" s="134" t="s">
        <v>21</v>
      </c>
      <c r="L12" s="135"/>
      <c r="M12" s="135"/>
      <c r="N12" s="135"/>
      <c r="O12" s="48" t="s">
        <v>38</v>
      </c>
      <c r="P12" s="137" t="s">
        <v>42</v>
      </c>
      <c r="Q12" s="139"/>
      <c r="R12" s="134" t="s">
        <v>43</v>
      </c>
      <c r="S12" s="135"/>
      <c r="T12" s="135"/>
      <c r="U12" s="135"/>
      <c r="V12" s="135"/>
      <c r="W12" s="135"/>
      <c r="X12" s="135"/>
      <c r="Y12" s="135"/>
      <c r="Z12" s="136" t="s">
        <v>38</v>
      </c>
      <c r="AA12" s="135"/>
      <c r="AB12" s="47" t="s">
        <v>38</v>
      </c>
      <c r="AC12" s="47" t="s">
        <v>38</v>
      </c>
      <c r="AD12" s="136" t="s">
        <v>38</v>
      </c>
      <c r="AE12" s="135"/>
      <c r="AF12" s="135"/>
      <c r="AG12" s="135"/>
    </row>
    <row r="13" spans="1:33" ht="18" customHeight="1">
      <c r="C13" s="137" t="s">
        <v>44</v>
      </c>
      <c r="D13" s="138"/>
      <c r="E13" s="138"/>
      <c r="F13" s="138"/>
      <c r="G13" s="138"/>
      <c r="H13" s="138"/>
      <c r="I13" s="138"/>
      <c r="J13" s="139"/>
      <c r="K13" s="134" t="s">
        <v>45</v>
      </c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</row>
    <row r="14" spans="1:33" ht="18" customHeight="1">
      <c r="C14" s="137" t="s">
        <v>46</v>
      </c>
      <c r="D14" s="138"/>
      <c r="E14" s="138"/>
      <c r="F14" s="138"/>
      <c r="G14" s="138"/>
      <c r="H14" s="138"/>
      <c r="I14" s="138"/>
      <c r="J14" s="139"/>
      <c r="K14" s="134" t="s">
        <v>47</v>
      </c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6" t="s">
        <v>38</v>
      </c>
      <c r="AE14" s="135"/>
      <c r="AF14" s="135"/>
      <c r="AG14" s="135"/>
    </row>
    <row r="15" spans="1:33">
      <c r="C15" s="137" t="s">
        <v>48</v>
      </c>
      <c r="D15" s="138"/>
      <c r="E15" s="138"/>
      <c r="F15" s="138"/>
      <c r="G15" s="138"/>
      <c r="H15" s="138"/>
      <c r="I15" s="138"/>
      <c r="J15" s="139"/>
      <c r="K15" s="134" t="s">
        <v>49</v>
      </c>
      <c r="L15" s="135"/>
      <c r="M15" s="135"/>
      <c r="N15" s="135"/>
      <c r="O15" s="48" t="s">
        <v>38</v>
      </c>
      <c r="P15" s="140" t="s">
        <v>50</v>
      </c>
      <c r="Q15" s="135"/>
      <c r="R15" s="134" t="s">
        <v>51</v>
      </c>
      <c r="S15" s="135"/>
      <c r="T15" s="135"/>
      <c r="U15" s="135"/>
      <c r="V15" s="135"/>
      <c r="W15" s="134" t="s">
        <v>38</v>
      </c>
      <c r="X15" s="135"/>
      <c r="Y15" s="135"/>
      <c r="Z15" s="134" t="s">
        <v>38</v>
      </c>
      <c r="AA15" s="135"/>
      <c r="AB15" s="48" t="s">
        <v>38</v>
      </c>
      <c r="AC15" s="48" t="s">
        <v>38</v>
      </c>
      <c r="AD15" s="136" t="s">
        <v>38</v>
      </c>
      <c r="AE15" s="135"/>
      <c r="AF15" s="135"/>
      <c r="AG15" s="135"/>
    </row>
    <row r="16" spans="1:33">
      <c r="C16" s="47" t="s">
        <v>38</v>
      </c>
      <c r="D16" s="136" t="s">
        <v>38</v>
      </c>
      <c r="E16" s="135"/>
      <c r="F16" s="135"/>
      <c r="G16" s="47" t="s">
        <v>38</v>
      </c>
      <c r="H16" s="47" t="s">
        <v>38</v>
      </c>
      <c r="I16" s="47" t="s">
        <v>38</v>
      </c>
      <c r="J16" s="47" t="s">
        <v>38</v>
      </c>
      <c r="K16" s="47" t="s">
        <v>38</v>
      </c>
      <c r="L16" s="47" t="s">
        <v>38</v>
      </c>
      <c r="M16" s="47" t="s">
        <v>38</v>
      </c>
      <c r="N16" s="47" t="s">
        <v>38</v>
      </c>
      <c r="O16" s="47" t="s">
        <v>38</v>
      </c>
      <c r="P16" s="47" t="s">
        <v>38</v>
      </c>
      <c r="Q16" s="47" t="s">
        <v>38</v>
      </c>
      <c r="R16" s="47" t="s">
        <v>38</v>
      </c>
      <c r="S16" s="136" t="s">
        <v>38</v>
      </c>
      <c r="T16" s="135"/>
      <c r="U16" s="135"/>
      <c r="V16" s="47" t="s">
        <v>38</v>
      </c>
      <c r="W16" s="136" t="s">
        <v>38</v>
      </c>
      <c r="X16" s="135"/>
      <c r="Y16" s="135"/>
      <c r="Z16" s="136" t="s">
        <v>38</v>
      </c>
      <c r="AA16" s="135"/>
      <c r="AB16" s="47" t="s">
        <v>38</v>
      </c>
      <c r="AC16" s="47" t="s">
        <v>38</v>
      </c>
      <c r="AD16" s="136" t="s">
        <v>38</v>
      </c>
      <c r="AE16" s="135"/>
      <c r="AF16" s="135"/>
      <c r="AG16" s="135"/>
    </row>
    <row r="17" spans="3:33" ht="46.5">
      <c r="C17" s="49" t="s">
        <v>52</v>
      </c>
      <c r="D17" s="131" t="s">
        <v>53</v>
      </c>
      <c r="E17" s="132"/>
      <c r="F17" s="133"/>
      <c r="G17" s="49" t="s">
        <v>54</v>
      </c>
      <c r="H17" s="49" t="s">
        <v>55</v>
      </c>
      <c r="I17" s="49" t="s">
        <v>56</v>
      </c>
      <c r="J17" s="49" t="s">
        <v>57</v>
      </c>
      <c r="K17" s="49" t="s">
        <v>58</v>
      </c>
      <c r="L17" s="49" t="s">
        <v>59</v>
      </c>
      <c r="M17" s="49" t="s">
        <v>60</v>
      </c>
      <c r="N17" s="49" t="s">
        <v>61</v>
      </c>
      <c r="O17" s="49" t="s">
        <v>62</v>
      </c>
      <c r="P17" s="49" t="s">
        <v>63</v>
      </c>
      <c r="Q17" s="49" t="s">
        <v>64</v>
      </c>
      <c r="R17" s="49" t="s">
        <v>65</v>
      </c>
      <c r="S17" s="131" t="s">
        <v>66</v>
      </c>
      <c r="T17" s="132"/>
      <c r="U17" s="133"/>
      <c r="V17" s="49" t="s">
        <v>67</v>
      </c>
      <c r="W17" s="131" t="s">
        <v>68</v>
      </c>
      <c r="X17" s="132"/>
      <c r="Y17" s="133"/>
      <c r="Z17" s="131" t="s">
        <v>69</v>
      </c>
      <c r="AA17" s="133"/>
      <c r="AB17" s="49" t="s">
        <v>70</v>
      </c>
      <c r="AC17" s="49" t="s">
        <v>71</v>
      </c>
      <c r="AD17" s="131" t="s">
        <v>72</v>
      </c>
      <c r="AE17" s="132"/>
      <c r="AF17" s="132"/>
      <c r="AG17" s="133"/>
    </row>
    <row r="18" spans="3:33" ht="18">
      <c r="C18" s="50" t="s">
        <v>33</v>
      </c>
      <c r="D18" s="120" t="s">
        <v>34</v>
      </c>
      <c r="E18" s="121"/>
      <c r="F18" s="121"/>
      <c r="G18" s="50" t="s">
        <v>73</v>
      </c>
      <c r="H18" s="50"/>
      <c r="I18" s="50"/>
      <c r="J18" s="50"/>
      <c r="K18" s="50"/>
      <c r="L18" s="50"/>
      <c r="M18" s="50"/>
      <c r="N18" s="50" t="s">
        <v>38</v>
      </c>
      <c r="O18" s="50" t="s">
        <v>38</v>
      </c>
      <c r="P18" s="50" t="s">
        <v>38</v>
      </c>
      <c r="Q18" s="50" t="s">
        <v>74</v>
      </c>
      <c r="R18" s="51" t="s">
        <v>75</v>
      </c>
      <c r="S18" s="122" t="s">
        <v>75</v>
      </c>
      <c r="T18" s="121"/>
      <c r="U18" s="121"/>
      <c r="V18" s="51" t="s">
        <v>75</v>
      </c>
      <c r="W18" s="122" t="s">
        <v>132</v>
      </c>
      <c r="X18" s="121"/>
      <c r="Y18" s="121"/>
      <c r="Z18" s="122" t="s">
        <v>133</v>
      </c>
      <c r="AA18" s="121"/>
      <c r="AB18" s="51" t="s">
        <v>75</v>
      </c>
      <c r="AC18" s="58">
        <v>2053372316.7</v>
      </c>
      <c r="AD18" s="122" t="s">
        <v>134</v>
      </c>
      <c r="AE18" s="121"/>
      <c r="AF18" s="121"/>
      <c r="AG18" s="121"/>
    </row>
    <row r="19" spans="3:33" ht="27">
      <c r="C19" s="50"/>
      <c r="D19" s="120"/>
      <c r="E19" s="121"/>
      <c r="F19" s="121"/>
      <c r="G19" s="50" t="s">
        <v>73</v>
      </c>
      <c r="H19" s="50" t="s">
        <v>76</v>
      </c>
      <c r="I19" s="50"/>
      <c r="J19" s="50"/>
      <c r="K19" s="50"/>
      <c r="L19" s="50"/>
      <c r="M19" s="50"/>
      <c r="N19" s="50" t="s">
        <v>38</v>
      </c>
      <c r="O19" s="50" t="s">
        <v>38</v>
      </c>
      <c r="P19" s="50" t="s">
        <v>38</v>
      </c>
      <c r="Q19" s="50" t="s">
        <v>77</v>
      </c>
      <c r="R19" s="51" t="s">
        <v>75</v>
      </c>
      <c r="S19" s="122" t="s">
        <v>75</v>
      </c>
      <c r="T19" s="121"/>
      <c r="U19" s="121"/>
      <c r="V19" s="51" t="s">
        <v>75</v>
      </c>
      <c r="W19" s="122" t="s">
        <v>132</v>
      </c>
      <c r="X19" s="121"/>
      <c r="Y19" s="121"/>
      <c r="Z19" s="122" t="s">
        <v>133</v>
      </c>
      <c r="AA19" s="121"/>
      <c r="AB19" s="51" t="s">
        <v>75</v>
      </c>
      <c r="AC19" s="51" t="s">
        <v>133</v>
      </c>
      <c r="AD19" s="122" t="s">
        <v>134</v>
      </c>
      <c r="AE19" s="121"/>
      <c r="AF19" s="121"/>
      <c r="AG19" s="121"/>
    </row>
    <row r="20" spans="3:33" ht="27">
      <c r="C20" s="50"/>
      <c r="D20" s="120"/>
      <c r="E20" s="121"/>
      <c r="F20" s="121"/>
      <c r="G20" s="50" t="s">
        <v>73</v>
      </c>
      <c r="H20" s="50" t="s">
        <v>76</v>
      </c>
      <c r="I20" s="50" t="s">
        <v>78</v>
      </c>
      <c r="J20" s="50"/>
      <c r="K20" s="50"/>
      <c r="L20" s="50"/>
      <c r="M20" s="50"/>
      <c r="N20" s="50" t="s">
        <v>38</v>
      </c>
      <c r="O20" s="50" t="s">
        <v>38</v>
      </c>
      <c r="P20" s="50" t="s">
        <v>38</v>
      </c>
      <c r="Q20" s="50" t="s">
        <v>77</v>
      </c>
      <c r="R20" s="51" t="s">
        <v>75</v>
      </c>
      <c r="S20" s="122" t="s">
        <v>75</v>
      </c>
      <c r="T20" s="121"/>
      <c r="U20" s="121"/>
      <c r="V20" s="51" t="s">
        <v>75</v>
      </c>
      <c r="W20" s="122" t="s">
        <v>132</v>
      </c>
      <c r="X20" s="121"/>
      <c r="Y20" s="121"/>
      <c r="Z20" s="122" t="s">
        <v>133</v>
      </c>
      <c r="AA20" s="121"/>
      <c r="AB20" s="51" t="s">
        <v>75</v>
      </c>
      <c r="AC20" s="51" t="s">
        <v>133</v>
      </c>
      <c r="AD20" s="122" t="s">
        <v>134</v>
      </c>
      <c r="AE20" s="121"/>
      <c r="AF20" s="121"/>
      <c r="AG20" s="121"/>
    </row>
    <row r="21" spans="3:33" ht="27">
      <c r="C21" s="50"/>
      <c r="D21" s="120"/>
      <c r="E21" s="121"/>
      <c r="F21" s="121"/>
      <c r="G21" s="50" t="s">
        <v>73</v>
      </c>
      <c r="H21" s="50" t="s">
        <v>76</v>
      </c>
      <c r="I21" s="50" t="s">
        <v>78</v>
      </c>
      <c r="J21" s="50" t="s">
        <v>78</v>
      </c>
      <c r="K21" s="50"/>
      <c r="L21" s="50"/>
      <c r="M21" s="50"/>
      <c r="N21" s="50" t="s">
        <v>38</v>
      </c>
      <c r="O21" s="50" t="s">
        <v>38</v>
      </c>
      <c r="P21" s="50" t="s">
        <v>38</v>
      </c>
      <c r="Q21" s="50" t="s">
        <v>77</v>
      </c>
      <c r="R21" s="51" t="s">
        <v>75</v>
      </c>
      <c r="S21" s="122" t="s">
        <v>75</v>
      </c>
      <c r="T21" s="121"/>
      <c r="U21" s="121"/>
      <c r="V21" s="51" t="s">
        <v>75</v>
      </c>
      <c r="W21" s="122" t="s">
        <v>132</v>
      </c>
      <c r="X21" s="121"/>
      <c r="Y21" s="121"/>
      <c r="Z21" s="122" t="s">
        <v>133</v>
      </c>
      <c r="AA21" s="121"/>
      <c r="AB21" s="51" t="s">
        <v>75</v>
      </c>
      <c r="AC21" s="51" t="s">
        <v>133</v>
      </c>
      <c r="AD21" s="122" t="s">
        <v>134</v>
      </c>
      <c r="AE21" s="121"/>
      <c r="AF21" s="121"/>
      <c r="AG21" s="121"/>
    </row>
    <row r="22" spans="3:33" ht="27">
      <c r="C22" s="50"/>
      <c r="D22" s="120"/>
      <c r="E22" s="121"/>
      <c r="F22" s="121"/>
      <c r="G22" s="50" t="s">
        <v>73</v>
      </c>
      <c r="H22" s="50" t="s">
        <v>76</v>
      </c>
      <c r="I22" s="50" t="s">
        <v>78</v>
      </c>
      <c r="J22" s="50" t="s">
        <v>78</v>
      </c>
      <c r="K22" s="50" t="s">
        <v>79</v>
      </c>
      <c r="L22" s="50"/>
      <c r="M22" s="50"/>
      <c r="N22" s="50" t="s">
        <v>38</v>
      </c>
      <c r="O22" s="50" t="s">
        <v>38</v>
      </c>
      <c r="P22" s="50" t="s">
        <v>38</v>
      </c>
      <c r="Q22" s="50" t="s">
        <v>77</v>
      </c>
      <c r="R22" s="51" t="s">
        <v>75</v>
      </c>
      <c r="S22" s="122" t="s">
        <v>75</v>
      </c>
      <c r="T22" s="121"/>
      <c r="U22" s="121"/>
      <c r="V22" s="51" t="s">
        <v>75</v>
      </c>
      <c r="W22" s="122" t="s">
        <v>132</v>
      </c>
      <c r="X22" s="121"/>
      <c r="Y22" s="121"/>
      <c r="Z22" s="122" t="s">
        <v>133</v>
      </c>
      <c r="AA22" s="121"/>
      <c r="AB22" s="51" t="s">
        <v>75</v>
      </c>
      <c r="AC22" s="51" t="s">
        <v>133</v>
      </c>
      <c r="AD22" s="122" t="s">
        <v>134</v>
      </c>
      <c r="AE22" s="121"/>
      <c r="AF22" s="121"/>
      <c r="AG22" s="121"/>
    </row>
    <row r="23" spans="3:33">
      <c r="C23" s="50"/>
      <c r="D23" s="120"/>
      <c r="E23" s="121"/>
      <c r="F23" s="121"/>
      <c r="G23" s="50" t="s">
        <v>73</v>
      </c>
      <c r="H23" s="50" t="s">
        <v>76</v>
      </c>
      <c r="I23" s="50" t="s">
        <v>78</v>
      </c>
      <c r="J23" s="50" t="s">
        <v>78</v>
      </c>
      <c r="K23" s="50" t="s">
        <v>79</v>
      </c>
      <c r="L23" s="50" t="s">
        <v>80</v>
      </c>
      <c r="M23" s="50"/>
      <c r="N23" s="50" t="s">
        <v>38</v>
      </c>
      <c r="O23" s="50" t="s">
        <v>38</v>
      </c>
      <c r="P23" s="50" t="s">
        <v>38</v>
      </c>
      <c r="Q23" s="50" t="s">
        <v>81</v>
      </c>
      <c r="R23" s="51" t="s">
        <v>75</v>
      </c>
      <c r="S23" s="122" t="s">
        <v>75</v>
      </c>
      <c r="T23" s="121"/>
      <c r="U23" s="121"/>
      <c r="V23" s="51" t="s">
        <v>75</v>
      </c>
      <c r="W23" s="122" t="s">
        <v>135</v>
      </c>
      <c r="X23" s="121"/>
      <c r="Y23" s="121"/>
      <c r="Z23" s="122" t="s">
        <v>136</v>
      </c>
      <c r="AA23" s="121"/>
      <c r="AB23" s="51" t="s">
        <v>75</v>
      </c>
      <c r="AC23" s="51" t="s">
        <v>136</v>
      </c>
      <c r="AD23" s="122" t="s">
        <v>137</v>
      </c>
      <c r="AE23" s="121"/>
      <c r="AF23" s="121"/>
      <c r="AG23" s="121"/>
    </row>
    <row r="24" spans="3:33" ht="18">
      <c r="C24" s="50"/>
      <c r="D24" s="120"/>
      <c r="E24" s="121"/>
      <c r="F24" s="121"/>
      <c r="G24" s="50" t="s">
        <v>73</v>
      </c>
      <c r="H24" s="50" t="s">
        <v>76</v>
      </c>
      <c r="I24" s="50" t="s">
        <v>78</v>
      </c>
      <c r="J24" s="50" t="s">
        <v>78</v>
      </c>
      <c r="K24" s="50" t="s">
        <v>79</v>
      </c>
      <c r="L24" s="50" t="s">
        <v>82</v>
      </c>
      <c r="M24" s="50"/>
      <c r="N24" s="50" t="s">
        <v>38</v>
      </c>
      <c r="O24" s="50" t="s">
        <v>38</v>
      </c>
      <c r="P24" s="50" t="s">
        <v>38</v>
      </c>
      <c r="Q24" s="50" t="s">
        <v>83</v>
      </c>
      <c r="R24" s="51" t="s">
        <v>75</v>
      </c>
      <c r="S24" s="122" t="s">
        <v>75</v>
      </c>
      <c r="T24" s="121"/>
      <c r="U24" s="121"/>
      <c r="V24" s="51" t="s">
        <v>75</v>
      </c>
      <c r="W24" s="122" t="s">
        <v>138</v>
      </c>
      <c r="X24" s="121"/>
      <c r="Y24" s="121"/>
      <c r="Z24" s="122" t="s">
        <v>139</v>
      </c>
      <c r="AA24" s="121"/>
      <c r="AB24" s="51" t="s">
        <v>75</v>
      </c>
      <c r="AC24" s="51" t="s">
        <v>139</v>
      </c>
      <c r="AD24" s="122" t="s">
        <v>140</v>
      </c>
      <c r="AE24" s="121"/>
      <c r="AF24" s="121"/>
      <c r="AG24" s="121"/>
    </row>
    <row r="25" spans="3:33" ht="27">
      <c r="C25" s="50"/>
      <c r="D25" s="120"/>
      <c r="E25" s="121"/>
      <c r="F25" s="121"/>
      <c r="G25" s="50" t="s">
        <v>73</v>
      </c>
      <c r="H25" s="50" t="s">
        <v>76</v>
      </c>
      <c r="I25" s="50" t="s">
        <v>78</v>
      </c>
      <c r="J25" s="50" t="s">
        <v>78</v>
      </c>
      <c r="K25" s="50" t="s">
        <v>79</v>
      </c>
      <c r="L25" s="50" t="s">
        <v>82</v>
      </c>
      <c r="M25" s="50" t="s">
        <v>79</v>
      </c>
      <c r="N25" s="50" t="s">
        <v>38</v>
      </c>
      <c r="O25" s="50" t="s">
        <v>38</v>
      </c>
      <c r="P25" s="50" t="s">
        <v>38</v>
      </c>
      <c r="Q25" s="50" t="s">
        <v>84</v>
      </c>
      <c r="R25" s="51" t="s">
        <v>75</v>
      </c>
      <c r="S25" s="122" t="s">
        <v>75</v>
      </c>
      <c r="T25" s="121"/>
      <c r="U25" s="121"/>
      <c r="V25" s="51" t="s">
        <v>75</v>
      </c>
      <c r="W25" s="122" t="s">
        <v>141</v>
      </c>
      <c r="X25" s="121"/>
      <c r="Y25" s="121"/>
      <c r="Z25" s="122" t="s">
        <v>142</v>
      </c>
      <c r="AA25" s="121"/>
      <c r="AB25" s="51" t="s">
        <v>75</v>
      </c>
      <c r="AC25" s="51" t="s">
        <v>142</v>
      </c>
      <c r="AD25" s="122" t="s">
        <v>143</v>
      </c>
      <c r="AE25" s="121"/>
      <c r="AF25" s="121"/>
      <c r="AG25" s="121"/>
    </row>
    <row r="26" spans="3:33" ht="27">
      <c r="C26" s="50"/>
      <c r="D26" s="120"/>
      <c r="E26" s="121"/>
      <c r="F26" s="121"/>
      <c r="G26" s="50" t="s">
        <v>73</v>
      </c>
      <c r="H26" s="50" t="s">
        <v>76</v>
      </c>
      <c r="I26" s="50" t="s">
        <v>78</v>
      </c>
      <c r="J26" s="50" t="s">
        <v>78</v>
      </c>
      <c r="K26" s="50" t="s">
        <v>79</v>
      </c>
      <c r="L26" s="50" t="s">
        <v>82</v>
      </c>
      <c r="M26" s="50" t="s">
        <v>85</v>
      </c>
      <c r="N26" s="50" t="s">
        <v>38</v>
      </c>
      <c r="O26" s="50" t="s">
        <v>38</v>
      </c>
      <c r="P26" s="50" t="s">
        <v>38</v>
      </c>
      <c r="Q26" s="50" t="s">
        <v>86</v>
      </c>
      <c r="R26" s="51" t="s">
        <v>75</v>
      </c>
      <c r="S26" s="122" t="s">
        <v>75</v>
      </c>
      <c r="T26" s="121"/>
      <c r="U26" s="121"/>
      <c r="V26" s="51" t="s">
        <v>75</v>
      </c>
      <c r="W26" s="122" t="s">
        <v>144</v>
      </c>
      <c r="X26" s="121"/>
      <c r="Y26" s="121"/>
      <c r="Z26" s="122" t="s">
        <v>145</v>
      </c>
      <c r="AA26" s="121"/>
      <c r="AB26" s="51" t="s">
        <v>75</v>
      </c>
      <c r="AC26" s="51" t="s">
        <v>145</v>
      </c>
      <c r="AD26" s="122" t="s">
        <v>146</v>
      </c>
      <c r="AE26" s="121"/>
      <c r="AF26" s="121"/>
      <c r="AG26" s="121"/>
    </row>
    <row r="27" spans="3:33" ht="27">
      <c r="C27" s="52"/>
      <c r="D27" s="127"/>
      <c r="E27" s="128"/>
      <c r="F27" s="128"/>
      <c r="G27" s="52" t="s">
        <v>87</v>
      </c>
      <c r="H27" s="52"/>
      <c r="I27" s="52"/>
      <c r="J27" s="52"/>
      <c r="K27" s="52"/>
      <c r="L27" s="52"/>
      <c r="M27" s="52"/>
      <c r="N27" s="52" t="s">
        <v>38</v>
      </c>
      <c r="O27" s="52" t="s">
        <v>38</v>
      </c>
      <c r="P27" s="52" t="s">
        <v>38</v>
      </c>
      <c r="Q27" s="52" t="s">
        <v>88</v>
      </c>
      <c r="R27" s="53" t="s">
        <v>89</v>
      </c>
      <c r="S27" s="129" t="s">
        <v>75</v>
      </c>
      <c r="T27" s="128"/>
      <c r="U27" s="128"/>
      <c r="V27" s="53" t="s">
        <v>89</v>
      </c>
      <c r="W27" s="129" t="s">
        <v>147</v>
      </c>
      <c r="X27" s="128"/>
      <c r="Y27" s="128"/>
      <c r="Z27" s="129" t="s">
        <v>148</v>
      </c>
      <c r="AA27" s="128"/>
      <c r="AB27" s="53" t="s">
        <v>75</v>
      </c>
      <c r="AC27" s="53" t="s">
        <v>148</v>
      </c>
      <c r="AD27" s="129" t="s">
        <v>149</v>
      </c>
      <c r="AE27" s="128"/>
      <c r="AF27" s="128"/>
      <c r="AG27" s="128"/>
    </row>
    <row r="28" spans="3:33" ht="18">
      <c r="C28" s="54"/>
      <c r="D28" s="124"/>
      <c r="E28" s="125"/>
      <c r="F28" s="125"/>
      <c r="G28" s="54" t="s">
        <v>87</v>
      </c>
      <c r="H28" s="54" t="s">
        <v>79</v>
      </c>
      <c r="I28" s="54"/>
      <c r="J28" s="54"/>
      <c r="K28" s="54"/>
      <c r="L28" s="54"/>
      <c r="M28" s="54"/>
      <c r="N28" s="54" t="s">
        <v>38</v>
      </c>
      <c r="O28" s="54" t="s">
        <v>38</v>
      </c>
      <c r="P28" s="54" t="s">
        <v>38</v>
      </c>
      <c r="Q28" s="54" t="s">
        <v>90</v>
      </c>
      <c r="R28" s="55" t="s">
        <v>91</v>
      </c>
      <c r="S28" s="126" t="s">
        <v>75</v>
      </c>
      <c r="T28" s="125"/>
      <c r="U28" s="125"/>
      <c r="V28" s="55" t="s">
        <v>91</v>
      </c>
      <c r="W28" s="130">
        <v>139507795</v>
      </c>
      <c r="X28" s="125"/>
      <c r="Y28" s="125"/>
      <c r="Z28" s="126" t="s">
        <v>151</v>
      </c>
      <c r="AA28" s="125"/>
      <c r="AB28" s="55" t="s">
        <v>75</v>
      </c>
      <c r="AC28" s="59">
        <v>5825500703.1700001</v>
      </c>
      <c r="AD28" s="126" t="s">
        <v>152</v>
      </c>
      <c r="AE28" s="125"/>
      <c r="AF28" s="125"/>
      <c r="AG28" s="125"/>
    </row>
    <row r="29" spans="3:33">
      <c r="C29" s="50"/>
      <c r="D29" s="120"/>
      <c r="E29" s="121"/>
      <c r="F29" s="121"/>
      <c r="G29" s="50" t="s">
        <v>87</v>
      </c>
      <c r="H29" s="50" t="s">
        <v>79</v>
      </c>
      <c r="I29" s="50" t="s">
        <v>73</v>
      </c>
      <c r="J29" s="50"/>
      <c r="K29" s="50"/>
      <c r="L29" s="50"/>
      <c r="M29" s="50"/>
      <c r="N29" s="50" t="s">
        <v>38</v>
      </c>
      <c r="O29" s="50" t="s">
        <v>38</v>
      </c>
      <c r="P29" s="50" t="s">
        <v>38</v>
      </c>
      <c r="Q29" s="50" t="s">
        <v>92</v>
      </c>
      <c r="R29" s="51" t="s">
        <v>91</v>
      </c>
      <c r="S29" s="122" t="s">
        <v>75</v>
      </c>
      <c r="T29" s="121"/>
      <c r="U29" s="121"/>
      <c r="V29" s="51" t="s">
        <v>91</v>
      </c>
      <c r="W29" s="122" t="s">
        <v>150</v>
      </c>
      <c r="X29" s="121"/>
      <c r="Y29" s="121"/>
      <c r="Z29" s="122" t="s">
        <v>151</v>
      </c>
      <c r="AA29" s="121"/>
      <c r="AB29" s="51" t="s">
        <v>75</v>
      </c>
      <c r="AC29" s="51" t="s">
        <v>151</v>
      </c>
      <c r="AD29" s="122" t="s">
        <v>152</v>
      </c>
      <c r="AE29" s="121"/>
      <c r="AF29" s="121"/>
      <c r="AG29" s="121"/>
    </row>
    <row r="30" spans="3:33" ht="18">
      <c r="C30" s="50"/>
      <c r="D30" s="120"/>
      <c r="E30" s="121"/>
      <c r="F30" s="121"/>
      <c r="G30" s="50" t="s">
        <v>87</v>
      </c>
      <c r="H30" s="50" t="s">
        <v>79</v>
      </c>
      <c r="I30" s="50" t="s">
        <v>73</v>
      </c>
      <c r="J30" s="50" t="s">
        <v>79</v>
      </c>
      <c r="K30" s="50"/>
      <c r="L30" s="50"/>
      <c r="M30" s="50"/>
      <c r="N30" s="50" t="s">
        <v>38</v>
      </c>
      <c r="O30" s="50" t="s">
        <v>38</v>
      </c>
      <c r="P30" s="50" t="s">
        <v>38</v>
      </c>
      <c r="Q30" s="50" t="s">
        <v>93</v>
      </c>
      <c r="R30" s="51" t="s">
        <v>91</v>
      </c>
      <c r="S30" s="122" t="s">
        <v>75</v>
      </c>
      <c r="T30" s="121"/>
      <c r="U30" s="121"/>
      <c r="V30" s="51" t="s">
        <v>91</v>
      </c>
      <c r="W30" s="122" t="s">
        <v>75</v>
      </c>
      <c r="X30" s="121"/>
      <c r="Y30" s="121"/>
      <c r="Z30" s="122" t="s">
        <v>75</v>
      </c>
      <c r="AA30" s="121"/>
      <c r="AB30" s="51" t="s">
        <v>75</v>
      </c>
      <c r="AC30" s="51" t="s">
        <v>75</v>
      </c>
      <c r="AD30" s="122" t="s">
        <v>91</v>
      </c>
      <c r="AE30" s="121"/>
      <c r="AF30" s="121"/>
      <c r="AG30" s="121"/>
    </row>
    <row r="31" spans="3:33" ht="18">
      <c r="C31" s="50"/>
      <c r="D31" s="120"/>
      <c r="E31" s="121"/>
      <c r="F31" s="121"/>
      <c r="G31" s="50" t="s">
        <v>87</v>
      </c>
      <c r="H31" s="50" t="s">
        <v>79</v>
      </c>
      <c r="I31" s="50" t="s">
        <v>73</v>
      </c>
      <c r="J31" s="50" t="s">
        <v>87</v>
      </c>
      <c r="K31" s="50"/>
      <c r="L31" s="50"/>
      <c r="M31" s="50"/>
      <c r="N31" s="50" t="s">
        <v>38</v>
      </c>
      <c r="O31" s="50" t="s">
        <v>38</v>
      </c>
      <c r="P31" s="50" t="s">
        <v>38</v>
      </c>
      <c r="Q31" s="50" t="s">
        <v>122</v>
      </c>
      <c r="R31" s="51" t="s">
        <v>75</v>
      </c>
      <c r="S31" s="122" t="s">
        <v>75</v>
      </c>
      <c r="T31" s="121"/>
      <c r="U31" s="121"/>
      <c r="V31" s="51" t="s">
        <v>75</v>
      </c>
      <c r="W31" s="122" t="s">
        <v>75</v>
      </c>
      <c r="X31" s="121"/>
      <c r="Y31" s="121"/>
      <c r="Z31" s="122" t="s">
        <v>75</v>
      </c>
      <c r="AA31" s="121"/>
      <c r="AB31" s="51" t="s">
        <v>75</v>
      </c>
      <c r="AC31" s="51" t="s">
        <v>75</v>
      </c>
      <c r="AD31" s="122" t="s">
        <v>75</v>
      </c>
      <c r="AE31" s="121"/>
      <c r="AF31" s="121"/>
      <c r="AG31" s="121"/>
    </row>
    <row r="32" spans="3:33" ht="18">
      <c r="C32" s="50"/>
      <c r="D32" s="120"/>
      <c r="E32" s="121"/>
      <c r="F32" s="121"/>
      <c r="G32" s="50" t="s">
        <v>87</v>
      </c>
      <c r="H32" s="50" t="s">
        <v>79</v>
      </c>
      <c r="I32" s="50" t="s">
        <v>73</v>
      </c>
      <c r="J32" s="50" t="s">
        <v>87</v>
      </c>
      <c r="K32" s="50" t="s">
        <v>79</v>
      </c>
      <c r="L32" s="50"/>
      <c r="M32" s="50"/>
      <c r="N32" s="50" t="s">
        <v>38</v>
      </c>
      <c r="O32" s="50" t="s">
        <v>38</v>
      </c>
      <c r="P32" s="50" t="s">
        <v>38</v>
      </c>
      <c r="Q32" s="50" t="s">
        <v>123</v>
      </c>
      <c r="R32" s="51" t="s">
        <v>75</v>
      </c>
      <c r="S32" s="122" t="s">
        <v>75</v>
      </c>
      <c r="T32" s="121"/>
      <c r="U32" s="121"/>
      <c r="V32" s="51" t="s">
        <v>75</v>
      </c>
      <c r="W32" s="122" t="s">
        <v>75</v>
      </c>
      <c r="X32" s="121"/>
      <c r="Y32" s="121"/>
      <c r="Z32" s="122" t="s">
        <v>75</v>
      </c>
      <c r="AA32" s="121"/>
      <c r="AB32" s="51" t="s">
        <v>75</v>
      </c>
      <c r="AC32" s="51" t="s">
        <v>75</v>
      </c>
      <c r="AD32" s="122" t="s">
        <v>75</v>
      </c>
      <c r="AE32" s="121"/>
      <c r="AF32" s="121"/>
      <c r="AG32" s="121"/>
    </row>
    <row r="33" spans="3:33">
      <c r="C33" s="50"/>
      <c r="D33" s="120"/>
      <c r="E33" s="121"/>
      <c r="F33" s="121"/>
      <c r="G33" s="50" t="s">
        <v>87</v>
      </c>
      <c r="H33" s="50" t="s">
        <v>79</v>
      </c>
      <c r="I33" s="50" t="s">
        <v>73</v>
      </c>
      <c r="J33" s="50" t="s">
        <v>87</v>
      </c>
      <c r="K33" s="50" t="s">
        <v>79</v>
      </c>
      <c r="L33" s="50" t="s">
        <v>73</v>
      </c>
      <c r="M33" s="50"/>
      <c r="N33" s="50" t="s">
        <v>38</v>
      </c>
      <c r="O33" s="50" t="s">
        <v>38</v>
      </c>
      <c r="P33" s="50" t="s">
        <v>38</v>
      </c>
      <c r="Q33" s="50" t="s">
        <v>124</v>
      </c>
      <c r="R33" s="51" t="s">
        <v>75</v>
      </c>
      <c r="S33" s="122" t="s">
        <v>75</v>
      </c>
      <c r="T33" s="121"/>
      <c r="U33" s="121"/>
      <c r="V33" s="51" t="s">
        <v>75</v>
      </c>
      <c r="W33" s="122" t="s">
        <v>75</v>
      </c>
      <c r="X33" s="121"/>
      <c r="Y33" s="121"/>
      <c r="Z33" s="122" t="s">
        <v>75</v>
      </c>
      <c r="AA33" s="121"/>
      <c r="AB33" s="51" t="s">
        <v>75</v>
      </c>
      <c r="AC33" s="51" t="s">
        <v>75</v>
      </c>
      <c r="AD33" s="122" t="s">
        <v>75</v>
      </c>
      <c r="AE33" s="121"/>
      <c r="AF33" s="121"/>
      <c r="AG33" s="121"/>
    </row>
    <row r="34" spans="3:33" ht="18">
      <c r="C34" s="50"/>
      <c r="D34" s="120"/>
      <c r="E34" s="121"/>
      <c r="F34" s="121"/>
      <c r="G34" s="50" t="s">
        <v>87</v>
      </c>
      <c r="H34" s="50" t="s">
        <v>79</v>
      </c>
      <c r="I34" s="50" t="s">
        <v>73</v>
      </c>
      <c r="J34" s="50" t="s">
        <v>114</v>
      </c>
      <c r="K34" s="50"/>
      <c r="L34" s="50"/>
      <c r="M34" s="50"/>
      <c r="N34" s="50" t="s">
        <v>38</v>
      </c>
      <c r="O34" s="50" t="s">
        <v>38</v>
      </c>
      <c r="P34" s="50" t="s">
        <v>38</v>
      </c>
      <c r="Q34" s="50" t="s">
        <v>115</v>
      </c>
      <c r="R34" s="51" t="s">
        <v>75</v>
      </c>
      <c r="S34" s="122" t="s">
        <v>75</v>
      </c>
      <c r="T34" s="121"/>
      <c r="U34" s="121"/>
      <c r="V34" s="51" t="s">
        <v>75</v>
      </c>
      <c r="W34" s="122" t="s">
        <v>153</v>
      </c>
      <c r="X34" s="121"/>
      <c r="Y34" s="121"/>
      <c r="Z34" s="122" t="s">
        <v>154</v>
      </c>
      <c r="AA34" s="121"/>
      <c r="AB34" s="51" t="s">
        <v>75</v>
      </c>
      <c r="AC34" s="51" t="s">
        <v>154</v>
      </c>
      <c r="AD34" s="122" t="s">
        <v>155</v>
      </c>
      <c r="AE34" s="121"/>
      <c r="AF34" s="121"/>
      <c r="AG34" s="121"/>
    </row>
    <row r="35" spans="3:33" ht="18">
      <c r="C35" s="50"/>
      <c r="D35" s="120"/>
      <c r="E35" s="121"/>
      <c r="F35" s="121"/>
      <c r="G35" s="50" t="s">
        <v>87</v>
      </c>
      <c r="H35" s="50" t="s">
        <v>79</v>
      </c>
      <c r="I35" s="50" t="s">
        <v>73</v>
      </c>
      <c r="J35" s="50" t="s">
        <v>114</v>
      </c>
      <c r="K35" s="50" t="s">
        <v>79</v>
      </c>
      <c r="L35" s="50"/>
      <c r="M35" s="50"/>
      <c r="N35" s="50" t="s">
        <v>38</v>
      </c>
      <c r="O35" s="50" t="s">
        <v>38</v>
      </c>
      <c r="P35" s="50" t="s">
        <v>38</v>
      </c>
      <c r="Q35" s="50" t="s">
        <v>115</v>
      </c>
      <c r="R35" s="51" t="s">
        <v>75</v>
      </c>
      <c r="S35" s="122" t="s">
        <v>75</v>
      </c>
      <c r="T35" s="121"/>
      <c r="U35" s="121"/>
      <c r="V35" s="51" t="s">
        <v>75</v>
      </c>
      <c r="W35" s="122" t="s">
        <v>153</v>
      </c>
      <c r="X35" s="121"/>
      <c r="Y35" s="121"/>
      <c r="Z35" s="122" t="s">
        <v>154</v>
      </c>
      <c r="AA35" s="121"/>
      <c r="AB35" s="51" t="s">
        <v>75</v>
      </c>
      <c r="AC35" s="51" t="s">
        <v>154</v>
      </c>
      <c r="AD35" s="122" t="s">
        <v>155</v>
      </c>
      <c r="AE35" s="121"/>
      <c r="AF35" s="121"/>
      <c r="AG35" s="121"/>
    </row>
    <row r="36" spans="3:33" ht="18">
      <c r="C36" s="50"/>
      <c r="D36" s="120"/>
      <c r="E36" s="121"/>
      <c r="F36" s="121"/>
      <c r="G36" s="50" t="s">
        <v>87</v>
      </c>
      <c r="H36" s="50" t="s">
        <v>79</v>
      </c>
      <c r="I36" s="50" t="s">
        <v>73</v>
      </c>
      <c r="J36" s="50" t="s">
        <v>114</v>
      </c>
      <c r="K36" s="50" t="s">
        <v>79</v>
      </c>
      <c r="L36" s="50" t="s">
        <v>73</v>
      </c>
      <c r="M36" s="50"/>
      <c r="N36" s="50" t="s">
        <v>38</v>
      </c>
      <c r="O36" s="50" t="s">
        <v>38</v>
      </c>
      <c r="P36" s="50" t="s">
        <v>38</v>
      </c>
      <c r="Q36" s="50" t="s">
        <v>116</v>
      </c>
      <c r="R36" s="51" t="s">
        <v>75</v>
      </c>
      <c r="S36" s="122" t="s">
        <v>75</v>
      </c>
      <c r="T36" s="121"/>
      <c r="U36" s="121"/>
      <c r="V36" s="51" t="s">
        <v>75</v>
      </c>
      <c r="W36" s="122" t="s">
        <v>153</v>
      </c>
      <c r="X36" s="121"/>
      <c r="Y36" s="121"/>
      <c r="Z36" s="122" t="s">
        <v>154</v>
      </c>
      <c r="AA36" s="121"/>
      <c r="AB36" s="51" t="s">
        <v>75</v>
      </c>
      <c r="AC36" s="51" t="s">
        <v>154</v>
      </c>
      <c r="AD36" s="122" t="s">
        <v>155</v>
      </c>
      <c r="AE36" s="121"/>
      <c r="AF36" s="121"/>
      <c r="AG36" s="121"/>
    </row>
    <row r="37" spans="3:33" ht="18">
      <c r="C37" s="50"/>
      <c r="D37" s="120"/>
      <c r="E37" s="121"/>
      <c r="F37" s="121"/>
      <c r="G37" s="50" t="s">
        <v>87</v>
      </c>
      <c r="H37" s="50" t="s">
        <v>79</v>
      </c>
      <c r="I37" s="50" t="s">
        <v>73</v>
      </c>
      <c r="J37" s="50" t="s">
        <v>102</v>
      </c>
      <c r="K37" s="50"/>
      <c r="L37" s="50"/>
      <c r="M37" s="50"/>
      <c r="N37" s="50" t="s">
        <v>38</v>
      </c>
      <c r="O37" s="50" t="s">
        <v>38</v>
      </c>
      <c r="P37" s="50" t="s">
        <v>38</v>
      </c>
      <c r="Q37" s="50" t="s">
        <v>117</v>
      </c>
      <c r="R37" s="51" t="s">
        <v>75</v>
      </c>
      <c r="S37" s="122" t="s">
        <v>75</v>
      </c>
      <c r="T37" s="121"/>
      <c r="U37" s="121"/>
      <c r="V37" s="51" t="s">
        <v>75</v>
      </c>
      <c r="W37" s="122" t="s">
        <v>75</v>
      </c>
      <c r="X37" s="121"/>
      <c r="Y37" s="121"/>
      <c r="Z37" s="122" t="s">
        <v>118</v>
      </c>
      <c r="AA37" s="121"/>
      <c r="AB37" s="51" t="s">
        <v>75</v>
      </c>
      <c r="AC37" s="51" t="s">
        <v>118</v>
      </c>
      <c r="AD37" s="122" t="s">
        <v>119</v>
      </c>
      <c r="AE37" s="121"/>
      <c r="AF37" s="121"/>
      <c r="AG37" s="121"/>
    </row>
    <row r="38" spans="3:33">
      <c r="C38" s="50"/>
      <c r="D38" s="120"/>
      <c r="E38" s="121"/>
      <c r="F38" s="121"/>
      <c r="G38" s="50" t="s">
        <v>87</v>
      </c>
      <c r="H38" s="50" t="s">
        <v>79</v>
      </c>
      <c r="I38" s="50" t="s">
        <v>73</v>
      </c>
      <c r="J38" s="50" t="s">
        <v>102</v>
      </c>
      <c r="K38" s="50" t="s">
        <v>79</v>
      </c>
      <c r="L38" s="50"/>
      <c r="M38" s="50"/>
      <c r="N38" s="50" t="s">
        <v>38</v>
      </c>
      <c r="O38" s="50" t="s">
        <v>38</v>
      </c>
      <c r="P38" s="50" t="s">
        <v>38</v>
      </c>
      <c r="Q38" s="50" t="s">
        <v>120</v>
      </c>
      <c r="R38" s="51" t="s">
        <v>75</v>
      </c>
      <c r="S38" s="122" t="s">
        <v>75</v>
      </c>
      <c r="T38" s="121"/>
      <c r="U38" s="121"/>
      <c r="V38" s="51" t="s">
        <v>75</v>
      </c>
      <c r="W38" s="122" t="s">
        <v>75</v>
      </c>
      <c r="X38" s="121"/>
      <c r="Y38" s="121"/>
      <c r="Z38" s="122" t="s">
        <v>118</v>
      </c>
      <c r="AA38" s="121"/>
      <c r="AB38" s="51" t="s">
        <v>75</v>
      </c>
      <c r="AC38" s="51" t="s">
        <v>118</v>
      </c>
      <c r="AD38" s="122" t="s">
        <v>119</v>
      </c>
      <c r="AE38" s="121"/>
      <c r="AF38" s="121"/>
      <c r="AG38" s="121"/>
    </row>
    <row r="39" spans="3:33">
      <c r="C39" s="50"/>
      <c r="D39" s="120"/>
      <c r="E39" s="121"/>
      <c r="F39" s="121"/>
      <c r="G39" s="50" t="s">
        <v>87</v>
      </c>
      <c r="H39" s="50" t="s">
        <v>79</v>
      </c>
      <c r="I39" s="50" t="s">
        <v>73</v>
      </c>
      <c r="J39" s="50" t="s">
        <v>102</v>
      </c>
      <c r="K39" s="50" t="s">
        <v>79</v>
      </c>
      <c r="L39" s="50" t="s">
        <v>102</v>
      </c>
      <c r="M39" s="50"/>
      <c r="N39" s="50" t="s">
        <v>38</v>
      </c>
      <c r="O39" s="50" t="s">
        <v>38</v>
      </c>
      <c r="P39" s="50" t="s">
        <v>38</v>
      </c>
      <c r="Q39" s="50" t="s">
        <v>121</v>
      </c>
      <c r="R39" s="51" t="s">
        <v>75</v>
      </c>
      <c r="S39" s="122" t="s">
        <v>75</v>
      </c>
      <c r="T39" s="121"/>
      <c r="U39" s="121"/>
      <c r="V39" s="51" t="s">
        <v>75</v>
      </c>
      <c r="W39" s="122" t="s">
        <v>75</v>
      </c>
      <c r="X39" s="121"/>
      <c r="Y39" s="121"/>
      <c r="Z39" s="122" t="s">
        <v>118</v>
      </c>
      <c r="AA39" s="121"/>
      <c r="AB39" s="51" t="s">
        <v>75</v>
      </c>
      <c r="AC39" s="51" t="s">
        <v>118</v>
      </c>
      <c r="AD39" s="122" t="s">
        <v>119</v>
      </c>
      <c r="AE39" s="121"/>
      <c r="AF39" s="121"/>
      <c r="AG39" s="121"/>
    </row>
    <row r="40" spans="3:33">
      <c r="C40" s="50"/>
      <c r="D40" s="120"/>
      <c r="E40" s="121"/>
      <c r="F40" s="121"/>
      <c r="G40" s="50" t="s">
        <v>87</v>
      </c>
      <c r="H40" s="50" t="s">
        <v>79</v>
      </c>
      <c r="I40" s="50" t="s">
        <v>73</v>
      </c>
      <c r="J40" s="50" t="s">
        <v>76</v>
      </c>
      <c r="K40" s="50"/>
      <c r="L40" s="50"/>
      <c r="M40" s="50"/>
      <c r="N40" s="50" t="s">
        <v>38</v>
      </c>
      <c r="O40" s="50" t="s">
        <v>38</v>
      </c>
      <c r="P40" s="50" t="s">
        <v>38</v>
      </c>
      <c r="Q40" s="50" t="s">
        <v>94</v>
      </c>
      <c r="R40" s="51" t="s">
        <v>75</v>
      </c>
      <c r="S40" s="122" t="s">
        <v>75</v>
      </c>
      <c r="T40" s="121"/>
      <c r="U40" s="121"/>
      <c r="V40" s="51" t="s">
        <v>75</v>
      </c>
      <c r="W40" s="122" t="s">
        <v>156</v>
      </c>
      <c r="X40" s="121"/>
      <c r="Y40" s="121"/>
      <c r="Z40" s="122" t="s">
        <v>157</v>
      </c>
      <c r="AA40" s="121"/>
      <c r="AB40" s="51" t="s">
        <v>75</v>
      </c>
      <c r="AC40" s="51" t="s">
        <v>157</v>
      </c>
      <c r="AD40" s="122" t="s">
        <v>158</v>
      </c>
      <c r="AE40" s="121"/>
      <c r="AF40" s="121"/>
      <c r="AG40" s="121"/>
    </row>
    <row r="41" spans="3:33">
      <c r="C41" s="50"/>
      <c r="D41" s="120"/>
      <c r="E41" s="121"/>
      <c r="F41" s="121"/>
      <c r="G41" s="50" t="s">
        <v>87</v>
      </c>
      <c r="H41" s="50" t="s">
        <v>79</v>
      </c>
      <c r="I41" s="50" t="s">
        <v>73</v>
      </c>
      <c r="J41" s="50" t="s">
        <v>76</v>
      </c>
      <c r="K41" s="50" t="s">
        <v>73</v>
      </c>
      <c r="L41" s="50"/>
      <c r="M41" s="50"/>
      <c r="N41" s="50" t="s">
        <v>38</v>
      </c>
      <c r="O41" s="50" t="s">
        <v>38</v>
      </c>
      <c r="P41" s="50" t="s">
        <v>38</v>
      </c>
      <c r="Q41" s="50" t="s">
        <v>95</v>
      </c>
      <c r="R41" s="51" t="s">
        <v>75</v>
      </c>
      <c r="S41" s="122" t="s">
        <v>75</v>
      </c>
      <c r="T41" s="121"/>
      <c r="U41" s="121"/>
      <c r="V41" s="51" t="s">
        <v>75</v>
      </c>
      <c r="W41" s="122" t="s">
        <v>156</v>
      </c>
      <c r="X41" s="121"/>
      <c r="Y41" s="121"/>
      <c r="Z41" s="122" t="s">
        <v>157</v>
      </c>
      <c r="AA41" s="121"/>
      <c r="AB41" s="51" t="s">
        <v>75</v>
      </c>
      <c r="AC41" s="51" t="s">
        <v>157</v>
      </c>
      <c r="AD41" s="122" t="s">
        <v>158</v>
      </c>
      <c r="AE41" s="121"/>
      <c r="AF41" s="121"/>
      <c r="AG41" s="121"/>
    </row>
    <row r="42" spans="3:33">
      <c r="C42" s="50"/>
      <c r="D42" s="120"/>
      <c r="E42" s="121"/>
      <c r="F42" s="121"/>
      <c r="G42" s="50" t="s">
        <v>87</v>
      </c>
      <c r="H42" s="50" t="s">
        <v>79</v>
      </c>
      <c r="I42" s="50" t="s">
        <v>73</v>
      </c>
      <c r="J42" s="50" t="s">
        <v>76</v>
      </c>
      <c r="K42" s="50" t="s">
        <v>73</v>
      </c>
      <c r="L42" s="50" t="s">
        <v>79</v>
      </c>
      <c r="M42" s="50"/>
      <c r="N42" s="50" t="s">
        <v>38</v>
      </c>
      <c r="O42" s="50" t="s">
        <v>38</v>
      </c>
      <c r="P42" s="50" t="s">
        <v>38</v>
      </c>
      <c r="Q42" s="50" t="s">
        <v>96</v>
      </c>
      <c r="R42" s="51" t="s">
        <v>75</v>
      </c>
      <c r="S42" s="122" t="s">
        <v>75</v>
      </c>
      <c r="T42" s="121"/>
      <c r="U42" s="121"/>
      <c r="V42" s="51" t="s">
        <v>75</v>
      </c>
      <c r="W42" s="122" t="s">
        <v>159</v>
      </c>
      <c r="X42" s="121"/>
      <c r="Y42" s="121"/>
      <c r="Z42" s="122" t="s">
        <v>160</v>
      </c>
      <c r="AA42" s="121"/>
      <c r="AB42" s="51" t="s">
        <v>75</v>
      </c>
      <c r="AC42" s="51" t="s">
        <v>160</v>
      </c>
      <c r="AD42" s="122" t="s">
        <v>161</v>
      </c>
      <c r="AE42" s="121"/>
      <c r="AF42" s="121"/>
      <c r="AG42" s="121"/>
    </row>
    <row r="43" spans="3:33">
      <c r="C43" s="50"/>
      <c r="D43" s="120"/>
      <c r="E43" s="121"/>
      <c r="F43" s="121"/>
      <c r="G43" s="50" t="s">
        <v>87</v>
      </c>
      <c r="H43" s="50" t="s">
        <v>79</v>
      </c>
      <c r="I43" s="50" t="s">
        <v>73</v>
      </c>
      <c r="J43" s="50" t="s">
        <v>76</v>
      </c>
      <c r="K43" s="50" t="s">
        <v>73</v>
      </c>
      <c r="L43" s="50" t="s">
        <v>73</v>
      </c>
      <c r="M43" s="50"/>
      <c r="N43" s="50" t="s">
        <v>38</v>
      </c>
      <c r="O43" s="50" t="s">
        <v>38</v>
      </c>
      <c r="P43" s="50" t="s">
        <v>38</v>
      </c>
      <c r="Q43" s="50" t="s">
        <v>97</v>
      </c>
      <c r="R43" s="51" t="s">
        <v>75</v>
      </c>
      <c r="S43" s="122" t="s">
        <v>75</v>
      </c>
      <c r="T43" s="121"/>
      <c r="U43" s="121"/>
      <c r="V43" s="51" t="s">
        <v>75</v>
      </c>
      <c r="W43" s="122" t="s">
        <v>162</v>
      </c>
      <c r="X43" s="121"/>
      <c r="Y43" s="121"/>
      <c r="Z43" s="122" t="s">
        <v>163</v>
      </c>
      <c r="AA43" s="121"/>
      <c r="AB43" s="51" t="s">
        <v>75</v>
      </c>
      <c r="AC43" s="51" t="s">
        <v>163</v>
      </c>
      <c r="AD43" s="122" t="s">
        <v>164</v>
      </c>
      <c r="AE43" s="121"/>
      <c r="AF43" s="121"/>
      <c r="AG43" s="121"/>
    </row>
    <row r="44" spans="3:33" ht="18">
      <c r="C44" s="54"/>
      <c r="D44" s="124"/>
      <c r="E44" s="125"/>
      <c r="F44" s="125"/>
      <c r="G44" s="54" t="s">
        <v>87</v>
      </c>
      <c r="H44" s="54" t="s">
        <v>73</v>
      </c>
      <c r="I44" s="54"/>
      <c r="J44" s="54"/>
      <c r="K44" s="54"/>
      <c r="L44" s="54"/>
      <c r="M44" s="54"/>
      <c r="N44" s="54" t="s">
        <v>38</v>
      </c>
      <c r="O44" s="54" t="s">
        <v>38</v>
      </c>
      <c r="P44" s="54" t="s">
        <v>38</v>
      </c>
      <c r="Q44" s="54" t="s">
        <v>98</v>
      </c>
      <c r="R44" s="55" t="s">
        <v>99</v>
      </c>
      <c r="S44" s="126" t="s">
        <v>75</v>
      </c>
      <c r="T44" s="125"/>
      <c r="U44" s="125"/>
      <c r="V44" s="55" t="s">
        <v>99</v>
      </c>
      <c r="W44" s="126" t="s">
        <v>165</v>
      </c>
      <c r="X44" s="125"/>
      <c r="Y44" s="125"/>
      <c r="Z44" s="126" t="s">
        <v>166</v>
      </c>
      <c r="AA44" s="125"/>
      <c r="AB44" s="55" t="s">
        <v>75</v>
      </c>
      <c r="AC44" s="55" t="s">
        <v>166</v>
      </c>
      <c r="AD44" s="126" t="s">
        <v>167</v>
      </c>
      <c r="AE44" s="125"/>
      <c r="AF44" s="125"/>
      <c r="AG44" s="125"/>
    </row>
    <row r="45" spans="3:33" ht="18">
      <c r="C45" s="50"/>
      <c r="D45" s="120"/>
      <c r="E45" s="121"/>
      <c r="F45" s="121"/>
      <c r="G45" s="50" t="s">
        <v>87</v>
      </c>
      <c r="H45" s="50" t="s">
        <v>73</v>
      </c>
      <c r="I45" s="50" t="s">
        <v>87</v>
      </c>
      <c r="J45" s="50"/>
      <c r="K45" s="50"/>
      <c r="L45" s="50"/>
      <c r="M45" s="50"/>
      <c r="N45" s="50" t="s">
        <v>38</v>
      </c>
      <c r="O45" s="50" t="s">
        <v>38</v>
      </c>
      <c r="P45" s="50" t="s">
        <v>38</v>
      </c>
      <c r="Q45" s="50" t="s">
        <v>100</v>
      </c>
      <c r="R45" s="51" t="s">
        <v>75</v>
      </c>
      <c r="S45" s="122" t="s">
        <v>75</v>
      </c>
      <c r="T45" s="121"/>
      <c r="U45" s="121"/>
      <c r="V45" s="51" t="s">
        <v>75</v>
      </c>
      <c r="W45" s="123">
        <v>302689980.17000002</v>
      </c>
      <c r="X45" s="121"/>
      <c r="Y45" s="121"/>
      <c r="Z45" s="123">
        <v>511666922.38999999</v>
      </c>
      <c r="AA45" s="121"/>
      <c r="AB45" s="51" t="s">
        <v>75</v>
      </c>
      <c r="AC45" s="51" t="s">
        <v>168</v>
      </c>
      <c r="AD45" s="122" t="s">
        <v>167</v>
      </c>
      <c r="AE45" s="121"/>
      <c r="AF45" s="121"/>
      <c r="AG45" s="121"/>
    </row>
    <row r="46" spans="3:33" ht="18">
      <c r="C46" s="50"/>
      <c r="D46" s="120"/>
      <c r="E46" s="121"/>
      <c r="F46" s="121"/>
      <c r="G46" s="50" t="s">
        <v>87</v>
      </c>
      <c r="H46" s="50" t="s">
        <v>73</v>
      </c>
      <c r="I46" s="50" t="s">
        <v>87</v>
      </c>
      <c r="J46" s="50" t="s">
        <v>78</v>
      </c>
      <c r="K46" s="50"/>
      <c r="L46" s="50"/>
      <c r="M46" s="50"/>
      <c r="N46" s="50" t="s">
        <v>38</v>
      </c>
      <c r="O46" s="50" t="s">
        <v>38</v>
      </c>
      <c r="P46" s="50" t="s">
        <v>38</v>
      </c>
      <c r="Q46" s="50" t="s">
        <v>100</v>
      </c>
      <c r="R46" s="51" t="s">
        <v>75</v>
      </c>
      <c r="S46" s="122" t="s">
        <v>75</v>
      </c>
      <c r="T46" s="121"/>
      <c r="U46" s="121"/>
      <c r="V46" s="51" t="s">
        <v>75</v>
      </c>
      <c r="W46" s="122" t="s">
        <v>165</v>
      </c>
      <c r="X46" s="121"/>
      <c r="Y46" s="121"/>
      <c r="Z46" s="122" t="s">
        <v>168</v>
      </c>
      <c r="AA46" s="121"/>
      <c r="AB46" s="51" t="s">
        <v>75</v>
      </c>
      <c r="AC46" s="51" t="s">
        <v>168</v>
      </c>
      <c r="AD46" s="122" t="s">
        <v>167</v>
      </c>
      <c r="AE46" s="121"/>
      <c r="AF46" s="121"/>
      <c r="AG46" s="121"/>
    </row>
    <row r="47" spans="3:33" ht="27">
      <c r="C47" s="50"/>
      <c r="D47" s="120"/>
      <c r="E47" s="121"/>
      <c r="F47" s="121"/>
      <c r="G47" s="50" t="s">
        <v>87</v>
      </c>
      <c r="H47" s="50" t="s">
        <v>73</v>
      </c>
      <c r="I47" s="50" t="s">
        <v>87</v>
      </c>
      <c r="J47" s="50" t="s">
        <v>78</v>
      </c>
      <c r="K47" s="50" t="s">
        <v>87</v>
      </c>
      <c r="L47" s="50"/>
      <c r="M47" s="50"/>
      <c r="N47" s="50" t="s">
        <v>38</v>
      </c>
      <c r="O47" s="50" t="s">
        <v>38</v>
      </c>
      <c r="P47" s="50" t="s">
        <v>38</v>
      </c>
      <c r="Q47" s="50" t="s">
        <v>101</v>
      </c>
      <c r="R47" s="51" t="s">
        <v>75</v>
      </c>
      <c r="S47" s="122" t="s">
        <v>75</v>
      </c>
      <c r="T47" s="121"/>
      <c r="U47" s="121"/>
      <c r="V47" s="51" t="s">
        <v>75</v>
      </c>
      <c r="W47" s="122" t="s">
        <v>169</v>
      </c>
      <c r="X47" s="121"/>
      <c r="Y47" s="121"/>
      <c r="Z47" s="122" t="s">
        <v>170</v>
      </c>
      <c r="AA47" s="121"/>
      <c r="AB47" s="51" t="s">
        <v>75</v>
      </c>
      <c r="AC47" s="51" t="s">
        <v>170</v>
      </c>
      <c r="AD47" s="122" t="s">
        <v>171</v>
      </c>
      <c r="AE47" s="121"/>
      <c r="AF47" s="121"/>
      <c r="AG47" s="121"/>
    </row>
    <row r="48" spans="3:33" ht="27">
      <c r="C48" s="50"/>
      <c r="D48" s="120"/>
      <c r="E48" s="121"/>
      <c r="F48" s="121"/>
      <c r="G48" s="50" t="s">
        <v>87</v>
      </c>
      <c r="H48" s="50" t="s">
        <v>73</v>
      </c>
      <c r="I48" s="50" t="s">
        <v>87</v>
      </c>
      <c r="J48" s="50" t="s">
        <v>78</v>
      </c>
      <c r="K48" s="50" t="s">
        <v>102</v>
      </c>
      <c r="L48" s="50"/>
      <c r="M48" s="50"/>
      <c r="N48" s="50" t="s">
        <v>38</v>
      </c>
      <c r="O48" s="50" t="s">
        <v>38</v>
      </c>
      <c r="P48" s="50" t="s">
        <v>38</v>
      </c>
      <c r="Q48" s="50" t="s">
        <v>103</v>
      </c>
      <c r="R48" s="51" t="s">
        <v>75</v>
      </c>
      <c r="S48" s="122" t="s">
        <v>75</v>
      </c>
      <c r="T48" s="121"/>
      <c r="U48" s="121"/>
      <c r="V48" s="51" t="s">
        <v>75</v>
      </c>
      <c r="W48" s="122" t="s">
        <v>172</v>
      </c>
      <c r="X48" s="121"/>
      <c r="Y48" s="121"/>
      <c r="Z48" s="122" t="s">
        <v>173</v>
      </c>
      <c r="AA48" s="121"/>
      <c r="AB48" s="51" t="s">
        <v>75</v>
      </c>
      <c r="AC48" s="51" t="s">
        <v>173</v>
      </c>
      <c r="AD48" s="122" t="s">
        <v>174</v>
      </c>
      <c r="AE48" s="121"/>
      <c r="AF48" s="121"/>
      <c r="AG48" s="121"/>
    </row>
    <row r="49" spans="3:33" ht="18">
      <c r="C49" s="50"/>
      <c r="D49" s="120"/>
      <c r="E49" s="121"/>
      <c r="F49" s="121"/>
      <c r="G49" s="50" t="s">
        <v>87</v>
      </c>
      <c r="H49" s="50" t="s">
        <v>73</v>
      </c>
      <c r="I49" s="50" t="s">
        <v>80</v>
      </c>
      <c r="J49" s="50"/>
      <c r="K49" s="50"/>
      <c r="L49" s="50"/>
      <c r="M49" s="50"/>
      <c r="N49" s="50" t="s">
        <v>38</v>
      </c>
      <c r="O49" s="50" t="s">
        <v>38</v>
      </c>
      <c r="P49" s="50" t="s">
        <v>38</v>
      </c>
      <c r="Q49" s="50" t="s">
        <v>104</v>
      </c>
      <c r="R49" s="51" t="s">
        <v>99</v>
      </c>
      <c r="S49" s="122" t="s">
        <v>75</v>
      </c>
      <c r="T49" s="121"/>
      <c r="U49" s="121"/>
      <c r="V49" s="51" t="s">
        <v>99</v>
      </c>
      <c r="W49" s="122">
        <v>0</v>
      </c>
      <c r="X49" s="121"/>
      <c r="Y49" s="121"/>
      <c r="Z49" s="123">
        <v>6645000000</v>
      </c>
      <c r="AA49" s="121"/>
      <c r="AB49" s="51" t="s">
        <v>75</v>
      </c>
      <c r="AC49" s="51" t="s">
        <v>99</v>
      </c>
      <c r="AD49" s="122" t="s">
        <v>75</v>
      </c>
      <c r="AE49" s="121"/>
      <c r="AF49" s="121"/>
      <c r="AG49" s="121"/>
    </row>
    <row r="50" spans="3:33" ht="18">
      <c r="C50" s="50"/>
      <c r="D50" s="120"/>
      <c r="E50" s="121"/>
      <c r="F50" s="121"/>
      <c r="G50" s="50" t="s">
        <v>87</v>
      </c>
      <c r="H50" s="50" t="s">
        <v>73</v>
      </c>
      <c r="I50" s="50" t="s">
        <v>80</v>
      </c>
      <c r="J50" s="50" t="s">
        <v>73</v>
      </c>
      <c r="K50" s="50"/>
      <c r="L50" s="50"/>
      <c r="M50" s="50"/>
      <c r="N50" s="50" t="s">
        <v>38</v>
      </c>
      <c r="O50" s="50" t="s">
        <v>38</v>
      </c>
      <c r="P50" s="50" t="s">
        <v>38</v>
      </c>
      <c r="Q50" s="50" t="s">
        <v>105</v>
      </c>
      <c r="R50" s="51" t="s">
        <v>99</v>
      </c>
      <c r="S50" s="122" t="s">
        <v>75</v>
      </c>
      <c r="T50" s="121"/>
      <c r="U50" s="121"/>
      <c r="V50" s="51" t="s">
        <v>99</v>
      </c>
      <c r="W50" s="122" t="s">
        <v>75</v>
      </c>
      <c r="X50" s="121"/>
      <c r="Y50" s="121"/>
      <c r="Z50" s="122" t="s">
        <v>99</v>
      </c>
      <c r="AA50" s="121"/>
      <c r="AB50" s="51" t="s">
        <v>75</v>
      </c>
      <c r="AC50" s="51" t="s">
        <v>99</v>
      </c>
      <c r="AD50" s="122" t="s">
        <v>75</v>
      </c>
      <c r="AE50" s="121"/>
      <c r="AF50" s="121"/>
      <c r="AG50" s="121"/>
    </row>
    <row r="51" spans="3:33" ht="18">
      <c r="C51" s="50"/>
      <c r="D51" s="120"/>
      <c r="E51" s="121"/>
      <c r="F51" s="121"/>
      <c r="G51" s="50" t="s">
        <v>87</v>
      </c>
      <c r="H51" s="50" t="s">
        <v>73</v>
      </c>
      <c r="I51" s="50" t="s">
        <v>80</v>
      </c>
      <c r="J51" s="50" t="s">
        <v>73</v>
      </c>
      <c r="K51" s="50" t="s">
        <v>79</v>
      </c>
      <c r="L51" s="50"/>
      <c r="M51" s="50"/>
      <c r="N51" s="50" t="s">
        <v>38</v>
      </c>
      <c r="O51" s="50" t="s">
        <v>38</v>
      </c>
      <c r="P51" s="50" t="s">
        <v>38</v>
      </c>
      <c r="Q51" s="50" t="s">
        <v>105</v>
      </c>
      <c r="R51" s="51" t="s">
        <v>75</v>
      </c>
      <c r="S51" s="122" t="s">
        <v>75</v>
      </c>
      <c r="T51" s="121"/>
      <c r="U51" s="121"/>
      <c r="V51" s="51" t="s">
        <v>75</v>
      </c>
      <c r="W51" s="122" t="s">
        <v>75</v>
      </c>
      <c r="X51" s="121"/>
      <c r="Y51" s="121"/>
      <c r="Z51" s="122" t="s">
        <v>99</v>
      </c>
      <c r="AA51" s="121"/>
      <c r="AB51" s="51" t="s">
        <v>75</v>
      </c>
      <c r="AC51" s="51" t="s">
        <v>99</v>
      </c>
      <c r="AD51" s="122" t="s">
        <v>106</v>
      </c>
      <c r="AE51" s="121"/>
      <c r="AF51" s="121"/>
      <c r="AG51" s="121"/>
    </row>
    <row r="52" spans="3:33" ht="0" hidden="1" customHeight="1"/>
  </sheetData>
  <mergeCells count="215">
    <mergeCell ref="F1:S7"/>
    <mergeCell ref="B2:D8"/>
    <mergeCell ref="U2:W2"/>
    <mergeCell ref="Y2:Z2"/>
    <mergeCell ref="AA2:AE2"/>
    <mergeCell ref="U4:W4"/>
    <mergeCell ref="Y4:Z4"/>
    <mergeCell ref="AA4:AE4"/>
    <mergeCell ref="U5:W5"/>
    <mergeCell ref="Y5:AD5"/>
    <mergeCell ref="AD11:AG11"/>
    <mergeCell ref="C12:J12"/>
    <mergeCell ref="K12:N12"/>
    <mergeCell ref="P12:Q12"/>
    <mergeCell ref="R12:Y12"/>
    <mergeCell ref="Z12:AA12"/>
    <mergeCell ref="AD12:AG12"/>
    <mergeCell ref="C11:J11"/>
    <mergeCell ref="K11:N11"/>
    <mergeCell ref="P11:Q11"/>
    <mergeCell ref="R11:V11"/>
    <mergeCell ref="W11:Y11"/>
    <mergeCell ref="Z11:AA11"/>
    <mergeCell ref="Z15:AA15"/>
    <mergeCell ref="AD15:AG15"/>
    <mergeCell ref="D16:F16"/>
    <mergeCell ref="S16:U16"/>
    <mergeCell ref="W16:Y16"/>
    <mergeCell ref="Z16:AA16"/>
    <mergeCell ref="AD16:AG16"/>
    <mergeCell ref="C13:J13"/>
    <mergeCell ref="K13:AG13"/>
    <mergeCell ref="C14:J14"/>
    <mergeCell ref="K14:AC14"/>
    <mergeCell ref="AD14:AG14"/>
    <mergeCell ref="C15:J15"/>
    <mergeCell ref="K15:N15"/>
    <mergeCell ref="P15:Q15"/>
    <mergeCell ref="R15:V15"/>
    <mergeCell ref="W15:Y15"/>
    <mergeCell ref="D17:F17"/>
    <mergeCell ref="S17:U17"/>
    <mergeCell ref="W17:Y17"/>
    <mergeCell ref="Z17:AA17"/>
    <mergeCell ref="AD17:AG17"/>
    <mergeCell ref="D18:F18"/>
    <mergeCell ref="S18:U18"/>
    <mergeCell ref="W18:Y18"/>
    <mergeCell ref="Z18:AA18"/>
    <mergeCell ref="AD18:AG18"/>
    <mergeCell ref="D19:F19"/>
    <mergeCell ref="S19:U19"/>
    <mergeCell ref="W19:Y19"/>
    <mergeCell ref="Z19:AA19"/>
    <mergeCell ref="AD19:AG19"/>
    <mergeCell ref="D20:F20"/>
    <mergeCell ref="S20:U20"/>
    <mergeCell ref="W20:Y20"/>
    <mergeCell ref="Z20:AA20"/>
    <mergeCell ref="AD20:AG20"/>
    <mergeCell ref="D21:F21"/>
    <mergeCell ref="S21:U21"/>
    <mergeCell ref="W21:Y21"/>
    <mergeCell ref="Z21:AA21"/>
    <mergeCell ref="AD21:AG21"/>
    <mergeCell ref="D22:F22"/>
    <mergeCell ref="S22:U22"/>
    <mergeCell ref="W22:Y22"/>
    <mergeCell ref="Z22:AA22"/>
    <mergeCell ref="AD22:AG22"/>
    <mergeCell ref="D23:F23"/>
    <mergeCell ref="S23:U23"/>
    <mergeCell ref="W23:Y23"/>
    <mergeCell ref="Z23:AA23"/>
    <mergeCell ref="AD23:AG23"/>
    <mergeCell ref="D24:F24"/>
    <mergeCell ref="S24:U24"/>
    <mergeCell ref="W24:Y24"/>
    <mergeCell ref="Z24:AA24"/>
    <mergeCell ref="AD24:AG24"/>
    <mergeCell ref="D25:F25"/>
    <mergeCell ref="S25:U25"/>
    <mergeCell ref="W25:Y25"/>
    <mergeCell ref="Z25:AA25"/>
    <mergeCell ref="AD25:AG25"/>
    <mergeCell ref="D26:F26"/>
    <mergeCell ref="S26:U26"/>
    <mergeCell ref="W26:Y26"/>
    <mergeCell ref="Z26:AA26"/>
    <mergeCell ref="AD26:AG26"/>
    <mergeCell ref="D27:F27"/>
    <mergeCell ref="S27:U27"/>
    <mergeCell ref="W27:Y27"/>
    <mergeCell ref="Z27:AA27"/>
    <mergeCell ref="AD27:AG27"/>
    <mergeCell ref="D28:F28"/>
    <mergeCell ref="S28:U28"/>
    <mergeCell ref="W28:Y28"/>
    <mergeCell ref="Z28:AA28"/>
    <mergeCell ref="AD28:AG28"/>
    <mergeCell ref="D29:F29"/>
    <mergeCell ref="S29:U29"/>
    <mergeCell ref="W29:Y29"/>
    <mergeCell ref="Z29:AA29"/>
    <mergeCell ref="AD29:AG29"/>
    <mergeCell ref="D30:F30"/>
    <mergeCell ref="S30:U30"/>
    <mergeCell ref="W30:Y30"/>
    <mergeCell ref="Z30:AA30"/>
    <mergeCell ref="AD30:AG30"/>
    <mergeCell ref="D31:F31"/>
    <mergeCell ref="S31:U31"/>
    <mergeCell ref="W31:Y31"/>
    <mergeCell ref="Z31:AA31"/>
    <mergeCell ref="AD31:AG31"/>
    <mergeCell ref="D32:F32"/>
    <mergeCell ref="S32:U32"/>
    <mergeCell ref="W32:Y32"/>
    <mergeCell ref="Z32:AA32"/>
    <mergeCell ref="AD32:AG32"/>
    <mergeCell ref="D33:F33"/>
    <mergeCell ref="S33:U33"/>
    <mergeCell ref="W33:Y33"/>
    <mergeCell ref="Z33:AA33"/>
    <mergeCell ref="AD33:AG33"/>
    <mergeCell ref="D34:F34"/>
    <mergeCell ref="S34:U34"/>
    <mergeCell ref="W34:Y34"/>
    <mergeCell ref="Z34:AA34"/>
    <mergeCell ref="AD34:AG34"/>
    <mergeCell ref="D35:F35"/>
    <mergeCell ref="S35:U35"/>
    <mergeCell ref="W35:Y35"/>
    <mergeCell ref="Z35:AA35"/>
    <mergeCell ref="AD35:AG35"/>
    <mergeCell ref="D36:F36"/>
    <mergeCell ref="S36:U36"/>
    <mergeCell ref="W36:Y36"/>
    <mergeCell ref="Z36:AA36"/>
    <mergeCell ref="AD36:AG36"/>
    <mergeCell ref="D37:F37"/>
    <mergeCell ref="S37:U37"/>
    <mergeCell ref="W37:Y37"/>
    <mergeCell ref="Z37:AA37"/>
    <mergeCell ref="AD37:AG37"/>
    <mergeCell ref="D38:F38"/>
    <mergeCell ref="S38:U38"/>
    <mergeCell ref="W38:Y38"/>
    <mergeCell ref="Z38:AA38"/>
    <mergeCell ref="AD38:AG38"/>
    <mergeCell ref="D39:F39"/>
    <mergeCell ref="S39:U39"/>
    <mergeCell ref="W39:Y39"/>
    <mergeCell ref="Z39:AA39"/>
    <mergeCell ref="AD39:AG39"/>
    <mergeCell ref="D40:F40"/>
    <mergeCell ref="S40:U40"/>
    <mergeCell ref="W40:Y40"/>
    <mergeCell ref="Z40:AA40"/>
    <mergeCell ref="AD40:AG40"/>
    <mergeCell ref="D41:F41"/>
    <mergeCell ref="S41:U41"/>
    <mergeCell ref="W41:Y41"/>
    <mergeCell ref="Z41:AA41"/>
    <mergeCell ref="AD41:AG41"/>
    <mergeCell ref="D42:F42"/>
    <mergeCell ref="S42:U42"/>
    <mergeCell ref="W42:Y42"/>
    <mergeCell ref="Z42:AA42"/>
    <mergeCell ref="AD42:AG42"/>
    <mergeCell ref="D43:F43"/>
    <mergeCell ref="S43:U43"/>
    <mergeCell ref="W43:Y43"/>
    <mergeCell ref="Z43:AA43"/>
    <mergeCell ref="AD43:AG43"/>
    <mergeCell ref="D44:F44"/>
    <mergeCell ref="S44:U44"/>
    <mergeCell ref="W44:Y44"/>
    <mergeCell ref="Z44:AA44"/>
    <mergeCell ref="AD44:AG44"/>
    <mergeCell ref="D45:F45"/>
    <mergeCell ref="S45:U45"/>
    <mergeCell ref="W45:Y45"/>
    <mergeCell ref="Z45:AA45"/>
    <mergeCell ref="AD45:AG45"/>
    <mergeCell ref="D46:F46"/>
    <mergeCell ref="S46:U46"/>
    <mergeCell ref="W46:Y46"/>
    <mergeCell ref="Z46:AA46"/>
    <mergeCell ref="AD46:AG46"/>
    <mergeCell ref="D47:F47"/>
    <mergeCell ref="S47:U47"/>
    <mergeCell ref="W47:Y47"/>
    <mergeCell ref="Z47:AA47"/>
    <mergeCell ref="AD47:AG47"/>
    <mergeCell ref="D48:F48"/>
    <mergeCell ref="S48:U48"/>
    <mergeCell ref="W48:Y48"/>
    <mergeCell ref="Z48:AA48"/>
    <mergeCell ref="AD48:AG48"/>
    <mergeCell ref="D51:F51"/>
    <mergeCell ref="S51:U51"/>
    <mergeCell ref="W51:Y51"/>
    <mergeCell ref="Z51:AA51"/>
    <mergeCell ref="AD51:AG51"/>
    <mergeCell ref="D49:F49"/>
    <mergeCell ref="S49:U49"/>
    <mergeCell ref="W49:Y49"/>
    <mergeCell ref="Z49:AA49"/>
    <mergeCell ref="AD49:AG49"/>
    <mergeCell ref="D50:F50"/>
    <mergeCell ref="S50:U50"/>
    <mergeCell ref="W50:Y50"/>
    <mergeCell ref="Z50:AA50"/>
    <mergeCell ref="AD50:AG50"/>
  </mergeCells>
  <pageMargins left="0.70866141732283472" right="0.70866141732283472" top="0.74803149606299213" bottom="0.74803149606299213" header="0.31496062992125984" footer="0.31496062992125984"/>
  <pageSetup scale="5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a_ xmlns="efe7861f-7370-4e9b-bbe8-6ab164badaee">9</_x002a_>
    <_x006a_zx9 xmlns="efe7861f-7370-4e9b-bbe8-6ab164badaee">INFORME MENSUAL DE INGRESOS VIGENCIA 2018</_x006a_zx9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D03817640AD72428EEC851EBE53515C" ma:contentTypeVersion="2" ma:contentTypeDescription="Crear nuevo documento." ma:contentTypeScope="" ma:versionID="fa7c9cef6cf113d563a6defa5db4e9b3">
  <xsd:schema xmlns:xsd="http://www.w3.org/2001/XMLSchema" xmlns:xs="http://www.w3.org/2001/XMLSchema" xmlns:p="http://schemas.microsoft.com/office/2006/metadata/properties" xmlns:ns2="efe7861f-7370-4e9b-bbe8-6ab164badaee" targetNamespace="http://schemas.microsoft.com/office/2006/metadata/properties" ma:root="true" ma:fieldsID="8275cbf5b06be31916c221e23be1181c" ns2:_="">
    <xsd:import namespace="efe7861f-7370-4e9b-bbe8-6ab164badaee"/>
    <xsd:element name="properties">
      <xsd:complexType>
        <xsd:sequence>
          <xsd:element name="documentManagement">
            <xsd:complexType>
              <xsd:all>
                <xsd:element ref="ns2:_x006a_zx9" minOccurs="0"/>
                <xsd:element ref="ns2:_x002a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e7861f-7370-4e9b-bbe8-6ab164badaee" elementFormDefault="qualified">
    <xsd:import namespace="http://schemas.microsoft.com/office/2006/documentManagement/types"/>
    <xsd:import namespace="http://schemas.microsoft.com/office/infopath/2007/PartnerControls"/>
    <xsd:element name="_x006a_zx9" ma:index="8" nillable="true" ma:displayName="_" ma:internalName="_x006a_zx9">
      <xsd:simpleType>
        <xsd:restriction base="dms:Text"/>
      </xsd:simpleType>
    </xsd:element>
    <xsd:element name="_x002a_" ma:index="9" nillable="true" ma:displayName="*" ma:internalName="_x002a_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CD08C5-0C36-42A4-A08B-0CB498D26CD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efe7861f-7370-4e9b-bbe8-6ab164badae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7699597-14E0-496E-BF55-A691AE92D6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314758-9B87-4E05-9096-44DBC26546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e7861f-7370-4e9b-bbe8-6ab164bada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INGRESOS R.PROPIOS MENSUAL</vt:lpstr>
      <vt:lpstr>INGRESOS R.PROPIOS ACUMULADO</vt:lpstr>
      <vt:lpstr>REPORTE SIIF II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David Andres Gamboa Luna</dc:creator>
  <cp:lastModifiedBy>David Andres Gamboa Luna</cp:lastModifiedBy>
  <cp:lastPrinted>2019-01-29T16:49:59Z</cp:lastPrinted>
  <dcterms:created xsi:type="dcterms:W3CDTF">2014-07-22T18:19:15Z</dcterms:created>
  <dcterms:modified xsi:type="dcterms:W3CDTF">2019-01-29T17:05:35Z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0x0101003D03817640AD72428EEC851EBE53515C</vt:lpwstr>
  </property>
</Properties>
</file>